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6 JUNIO -2020\"/>
    </mc:Choice>
  </mc:AlternateContent>
  <bookViews>
    <workbookView xWindow="0" yWindow="0" windowWidth="15360" windowHeight="112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7" i="1" l="1"/>
  <c r="Q75" i="1"/>
  <c r="Q69" i="1"/>
  <c r="Q67" i="1"/>
  <c r="Q63" i="1"/>
  <c r="Q61" i="1"/>
  <c r="Q53" i="1"/>
  <c r="Q47" i="1"/>
  <c r="Q46" i="1"/>
  <c r="Q40" i="1"/>
  <c r="Q39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5" i="1"/>
  <c r="Q14" i="1"/>
  <c r="P63" i="1"/>
  <c r="P67" i="1" s="1"/>
  <c r="P61" i="1"/>
  <c r="P53" i="1"/>
  <c r="P47" i="1"/>
  <c r="P46" i="1"/>
  <c r="P40" i="1"/>
  <c r="P39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5" i="1"/>
  <c r="P14" i="1"/>
</calcChain>
</file>

<file path=xl/sharedStrings.xml><?xml version="1.0" encoding="utf-8"?>
<sst xmlns="http://schemas.openxmlformats.org/spreadsheetml/2006/main" count="141" uniqueCount="141">
  <si>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</si>
  <si>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</si>
  <si>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</si>
  <si>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Ene-01-2020 a Jun-30-2020</t>
  </si>
  <si>
    <t>Codigo</t>
  </si>
  <si>
    <t>Descripción</t>
  </si>
  <si>
    <t>Presupto Inicial</t>
  </si>
  <si>
    <t>Modificación</t>
  </si>
  <si>
    <t>Traslados</t>
  </si>
  <si>
    <t>Presupto Definitivo</t>
  </si>
  <si>
    <t>Adicion</t>
  </si>
  <si>
    <t>Reduccion</t>
  </si>
  <si>
    <t>Aplazamiento</t>
  </si>
  <si>
    <t>Desaplazamiento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</si>
  <si>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</si>
  <si>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</si>
  <si>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</si>
  <si>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</si>
  <si>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</si>
  <si>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</si>
  <si>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</si>
  <si>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</si>
  <si>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</si>
  <si>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</si>
  <si>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</si>
  <si>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</si>
  <si>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</si>
  <si>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</si>
  <si>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</si>
  <si>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</si>
  <si>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</si>
  <si>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</si>
  <si>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</si>
  <si>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</si>
  <si>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</si>
  <si>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</si>
  <si>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</si>
  <si>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</si>
  <si>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</si>
  <si>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</si>
  <si>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</si>
  <si>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</si>
  <si>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</si>
  <si>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</si>
  <si>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</si>
  <si>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</si>
  <si>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</si>
  <si>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</si>
  <si>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</si>
  <si>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</si>
  <si>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</si>
  <si>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</si>
  <si>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</si>
  <si>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</si>
  <si>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</si>
  <si>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</si>
  <si>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</si>
  <si>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</si>
  <si>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</si>
  <si>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</si>
  <si>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</si>
  <si>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</si>
  <si>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</si>
  <si>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</si>
  <si>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</si>
  <si>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</si>
  <si>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</si>
  <si>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</si>
  <si>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</si>
  <si>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</si>
  <si>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</si>
  <si>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</si>
  <si>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</si>
  <si>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</si>
  <si>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</si>
  <si>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</si>
  <si>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</si>
  <si>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</si>
  <si>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</si>
  <si>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</si>
  <si>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</si>
  <si>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</si>
  <si>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</si>
  <si>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                                        </t>
  </si>
  <si>
    <t xml:space="preserve">1102989806            </t>
  </si>
  <si>
    <t xml:space="preserve">DEVOLUCION IVA VIGENCIA (CREE 2019)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</si>
  <si>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</si>
  <si>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</si>
  <si>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</si>
  <si>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</si>
  <si>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</si>
  <si>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</si>
  <si>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</si>
  <si>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</si>
  <si>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</si>
  <si>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</si>
  <si>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</si>
  <si>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</si>
  <si>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</si>
  <si>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</si>
  <si>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</si>
  <si>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VIGENCIA ANTERIOR (CREE)                 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</si>
  <si>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</si>
  <si>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</si>
  <si>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</si>
  <si>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</si>
  <si>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</si>
  <si>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</si>
  <si>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</si>
  <si>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</si>
  <si>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120203010198          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</si>
  <si>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</si>
  <si>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</si>
  <si>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</t>
  </si>
  <si>
    <t xml:space="preserve">120203010301          </t>
  </si>
  <si>
    <t xml:space="preserve">RENDIMIENTOS FINANCIEROS DE RECURSOS CREE                                                                                                                                                                                                       </t>
  </si>
  <si>
    <t xml:space="preserve">120203010302          </t>
  </si>
  <si>
    <t xml:space="preserve">RENDIMIENTOS FINANCIEROS RECUROS PLAN DE FOMENTO A LA CALIDAD                   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</si>
  <si>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</si>
  <si>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</si>
  <si>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</si>
  <si>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</si>
  <si>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</si>
  <si>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</si>
  <si>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</si>
  <si>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</si>
  <si>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</si>
  <si>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</si>
  <si>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</si>
  <si>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</si>
  <si>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</si>
  <si>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PLANES DE FOMENTO                                                                                                                                                                                                        </t>
  </si>
  <si>
    <t xml:space="preserve">1202070306            </t>
  </si>
  <si>
    <t xml:space="preserve">EXCEDENTES FINANCIEROS COOPERATICAS                                                                                                                                                                                                             </t>
  </si>
  <si>
    <t>RECAUDOS</t>
  </si>
  <si>
    <t xml:space="preserve">ORIGINAL FIRMADO POR </t>
  </si>
  <si>
    <t>LIBANIEL DE JESUS GOMEZ RAMIREZ</t>
  </si>
  <si>
    <t>AREA ADMINISTRATIVA Y FINANCIERA</t>
  </si>
  <si>
    <t>PROPIOS</t>
  </si>
  <si>
    <t>APROPIACIOIN</t>
  </si>
  <si>
    <t>RECAUDO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</si>
</sst>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\ #,##0;[Red]\-&quot;$&quot;\ #,##0"/>
    <numFmt numFmtId="41" formatCode="_-* #,##0_-;\-* #,##0_-;_-* &quot;-&quot;_-;_-@_-"/>
  </numFmts>
  <fonts count="7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0"/>
      <name val="Tahoma"/>
      <family val="2"/>
    </font>
    <font>
      <sz val="8"/>
      <color theme="0"/>
      <name val="Tahoma"/>
      <family val="2"/>
    </font>
    <font>
      <sz val="7"/>
      <color theme="0"/>
      <name val="Tahoma"/>
      <family val="2"/>
    </font>
    <font>
      <b/>
      <sz val="8"/>
      <color theme="1"/>
      <name val="Segoe Script"/>
      <family val="4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/>
    </xf>
    <xf numFmtId="49" fontId="0" fillId="0" borderId="1" xfId="0" applyNumberFormat="1" applyBorder="1"/>
    <xf numFmtId="3" fontId="0" fillId="0" borderId="1" xfId="0" applyNumberForma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3" borderId="1" xfId="0" applyNumberFormat="1" applyFill="1" applyBorder="1"/>
    <xf numFmtId="3" fontId="0" fillId="3" borderId="1" xfId="0" applyNumberFormat="1" applyFill="1" applyBorder="1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0" fillId="4" borderId="1" xfId="0" applyNumberFormat="1" applyFill="1" applyBorder="1"/>
    <xf numFmtId="3" fontId="0" fillId="4" borderId="1" xfId="0" applyNumberFormat="1" applyFill="1" applyBorder="1"/>
    <xf numFmtId="49" fontId="0" fillId="5" borderId="1" xfId="0" applyNumberFormat="1" applyFill="1" applyBorder="1"/>
    <xf numFmtId="3" fontId="0" fillId="5" borderId="1" xfId="0" applyNumberFormat="1" applyFill="1" applyBorder="1"/>
    <xf numFmtId="3" fontId="0" fillId="0" borderId="0" xfId="0" applyNumberFormat="1"/>
    <xf numFmtId="10" fontId="0" fillId="0" borderId="0" xfId="2" applyNumberFormat="1" applyFont="1"/>
    <xf numFmtId="41" fontId="0" fillId="0" borderId="0" xfId="1" applyFont="1"/>
    <xf numFmtId="6" fontId="0" fillId="0" borderId="0" xfId="0" applyNumberFormat="1"/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topLeftCell="C44" workbookViewId="0">
      <selection activeCell="P74" sqref="P74"/>
    </sheetView>
  </sheetViews>
  <sheetFormatPr baseColWidth="10" defaultRowHeight="10.5" x14ac:dyDescent="0.15"/>
  <cols>
    <col min="1" max="1" width="19.33203125" bestFit="1" customWidth="1"/>
    <col min="2" max="2" width="59.6640625" customWidth="1"/>
    <col min="3" max="3" width="14.83203125" bestFit="1" customWidth="1"/>
    <col min="4" max="4" width="13.1640625" bestFit="1" customWidth="1"/>
    <col min="5" max="9" width="11.83203125" customWidth="1"/>
    <col min="10" max="10" width="18.33203125" bestFit="1" customWidth="1"/>
    <col min="11" max="11" width="11.83203125" customWidth="1"/>
    <col min="12" max="14" width="13.1640625" bestFit="1" customWidth="1"/>
    <col min="15" max="15" width="11.83203125" customWidth="1"/>
    <col min="16" max="16" width="17.6640625" customWidth="1"/>
    <col min="17" max="17" width="17.83203125" customWidth="1"/>
    <col min="18" max="21" width="11.83203125" customWidth="1"/>
  </cols>
  <sheetData>
    <row r="1" spans="1:17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7" x14ac:dyDescent="0.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7" x14ac:dyDescent="0.15">
      <c r="A3" s="7">
        <v>890802678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7" x14ac:dyDescent="0.1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7" x14ac:dyDescent="0.1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7" spans="1:17" ht="10.5" customHeight="1" x14ac:dyDescent="0.15">
      <c r="A7" s="5" t="s">
        <v>4</v>
      </c>
      <c r="B7" s="5" t="s">
        <v>5</v>
      </c>
      <c r="C7" s="5" t="s">
        <v>6</v>
      </c>
      <c r="D7" s="5" t="s">
        <v>7</v>
      </c>
      <c r="E7" s="6"/>
      <c r="F7" s="6"/>
      <c r="G7" s="6"/>
      <c r="H7" s="5" t="s">
        <v>8</v>
      </c>
      <c r="I7" s="6"/>
      <c r="J7" s="5" t="s">
        <v>9</v>
      </c>
      <c r="K7" s="6" t="s">
        <v>134</v>
      </c>
      <c r="L7" s="6"/>
      <c r="M7" s="6"/>
      <c r="N7" s="6"/>
      <c r="P7" s="12" t="s">
        <v>138</v>
      </c>
      <c r="Q7" s="12"/>
    </row>
    <row r="8" spans="1:17" x14ac:dyDescent="0.15">
      <c r="A8" s="6"/>
      <c r="B8" s="6"/>
      <c r="C8" s="6"/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  <c r="J8" s="6"/>
      <c r="K8" s="1" t="s">
        <v>16</v>
      </c>
      <c r="L8" s="1" t="s">
        <v>17</v>
      </c>
      <c r="M8" s="1" t="s">
        <v>18</v>
      </c>
      <c r="N8" s="1" t="s">
        <v>19</v>
      </c>
      <c r="P8" s="13" t="s">
        <v>139</v>
      </c>
      <c r="Q8" s="13" t="s">
        <v>140</v>
      </c>
    </row>
    <row r="9" spans="1:17" x14ac:dyDescent="0.15">
      <c r="A9" s="2" t="s">
        <v>20</v>
      </c>
      <c r="B9" s="2" t="s">
        <v>21</v>
      </c>
      <c r="C9" s="3">
        <v>5222606402</v>
      </c>
      <c r="D9" s="3">
        <v>2754005846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7976612248</v>
      </c>
      <c r="K9" s="3">
        <v>0</v>
      </c>
      <c r="L9" s="3">
        <v>7010169469.6499996</v>
      </c>
      <c r="M9" s="3">
        <v>7010169469.6499996</v>
      </c>
      <c r="N9" s="3">
        <v>966442778.35000038</v>
      </c>
      <c r="P9" s="11"/>
      <c r="Q9" s="11"/>
    </row>
    <row r="10" spans="1:17" x14ac:dyDescent="0.15">
      <c r="A10" s="2" t="s">
        <v>22</v>
      </c>
      <c r="B10" s="2" t="s">
        <v>23</v>
      </c>
      <c r="C10" s="3">
        <v>3390779903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3390779903</v>
      </c>
      <c r="K10" s="3">
        <v>0</v>
      </c>
      <c r="L10" s="3">
        <v>2289795548</v>
      </c>
      <c r="M10" s="3">
        <v>2289795548</v>
      </c>
      <c r="N10" s="3">
        <v>1100984355</v>
      </c>
      <c r="P10" s="11"/>
      <c r="Q10" s="11"/>
    </row>
    <row r="11" spans="1:17" x14ac:dyDescent="0.15">
      <c r="A11" s="2" t="s">
        <v>24</v>
      </c>
      <c r="B11" s="2" t="s">
        <v>25</v>
      </c>
      <c r="C11" s="3">
        <v>3390779903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3390779903</v>
      </c>
      <c r="K11" s="3">
        <v>0</v>
      </c>
      <c r="L11" s="3">
        <v>2289795548</v>
      </c>
      <c r="M11" s="3">
        <v>2289795548</v>
      </c>
      <c r="N11" s="3">
        <v>1100984355</v>
      </c>
      <c r="P11" s="11"/>
      <c r="Q11" s="11"/>
    </row>
    <row r="12" spans="1:17" x14ac:dyDescent="0.15">
      <c r="A12" s="2" t="s">
        <v>26</v>
      </c>
      <c r="B12" s="2" t="s">
        <v>27</v>
      </c>
      <c r="C12" s="3">
        <v>547907552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547907552</v>
      </c>
      <c r="K12" s="3">
        <v>0</v>
      </c>
      <c r="L12" s="3">
        <v>123895304</v>
      </c>
      <c r="M12" s="3">
        <v>123895304</v>
      </c>
      <c r="N12" s="3">
        <v>424012248</v>
      </c>
      <c r="P12" s="11"/>
      <c r="Q12" s="11"/>
    </row>
    <row r="13" spans="1:17" x14ac:dyDescent="0.15">
      <c r="A13" s="2" t="s">
        <v>28</v>
      </c>
      <c r="B13" s="2" t="s">
        <v>29</v>
      </c>
      <c r="C13" s="3">
        <v>996574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996574</v>
      </c>
      <c r="K13" s="3">
        <v>0</v>
      </c>
      <c r="L13" s="3">
        <v>100000</v>
      </c>
      <c r="M13" s="3">
        <v>100000</v>
      </c>
      <c r="N13" s="3">
        <v>896574</v>
      </c>
      <c r="P13" s="11"/>
      <c r="Q13" s="11"/>
    </row>
    <row r="14" spans="1:17" x14ac:dyDescent="0.15">
      <c r="A14" s="9" t="s">
        <v>30</v>
      </c>
      <c r="B14" s="9" t="s">
        <v>31</v>
      </c>
      <c r="C14" s="10">
        <v>187667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187667</v>
      </c>
      <c r="K14" s="10">
        <v>0</v>
      </c>
      <c r="L14" s="10">
        <v>100000</v>
      </c>
      <c r="M14" s="10">
        <v>100000</v>
      </c>
      <c r="N14" s="10">
        <v>87667</v>
      </c>
      <c r="P14" s="3">
        <f>+J14</f>
        <v>187667</v>
      </c>
      <c r="Q14" s="3">
        <f>+L14</f>
        <v>100000</v>
      </c>
    </row>
    <row r="15" spans="1:17" x14ac:dyDescent="0.15">
      <c r="A15" s="9" t="s">
        <v>32</v>
      </c>
      <c r="B15" s="9" t="s">
        <v>33</v>
      </c>
      <c r="C15" s="10">
        <v>808907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808907</v>
      </c>
      <c r="K15" s="10">
        <v>0</v>
      </c>
      <c r="L15" s="10">
        <v>0</v>
      </c>
      <c r="M15" s="10">
        <v>0</v>
      </c>
      <c r="N15" s="10">
        <v>808907</v>
      </c>
      <c r="P15" s="3">
        <f>+J15</f>
        <v>808907</v>
      </c>
      <c r="Q15" s="3">
        <f>+L15</f>
        <v>0</v>
      </c>
    </row>
    <row r="16" spans="1:17" x14ac:dyDescent="0.15">
      <c r="A16" s="2" t="s">
        <v>34</v>
      </c>
      <c r="B16" s="2" t="s">
        <v>35</v>
      </c>
      <c r="C16" s="3">
        <v>546910978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546910978</v>
      </c>
      <c r="K16" s="3">
        <v>0</v>
      </c>
      <c r="L16" s="3">
        <v>123795304</v>
      </c>
      <c r="M16" s="3">
        <v>123795304</v>
      </c>
      <c r="N16" s="3">
        <v>423115674</v>
      </c>
      <c r="P16" s="11"/>
      <c r="Q16" s="11"/>
    </row>
    <row r="17" spans="1:17" x14ac:dyDescent="0.15">
      <c r="A17" s="2" t="s">
        <v>36</v>
      </c>
      <c r="B17" s="2" t="s">
        <v>37</v>
      </c>
      <c r="C17" s="3">
        <v>546910978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546910978</v>
      </c>
      <c r="K17" s="3">
        <v>0</v>
      </c>
      <c r="L17" s="3">
        <v>123795304</v>
      </c>
      <c r="M17" s="3">
        <v>123795304</v>
      </c>
      <c r="N17" s="3">
        <v>423115674</v>
      </c>
      <c r="P17" s="11"/>
      <c r="Q17" s="11"/>
    </row>
    <row r="18" spans="1:17" x14ac:dyDescent="0.15">
      <c r="A18" s="9" t="s">
        <v>38</v>
      </c>
      <c r="B18" s="9" t="s">
        <v>39</v>
      </c>
      <c r="C18" s="10">
        <v>481702641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481702641</v>
      </c>
      <c r="K18" s="10">
        <v>0</v>
      </c>
      <c r="L18" s="10">
        <v>106433731</v>
      </c>
      <c r="M18" s="10">
        <v>106433731</v>
      </c>
      <c r="N18" s="10">
        <v>375268910</v>
      </c>
      <c r="P18" s="3">
        <f t="shared" ref="P18:P31" si="0">+J18</f>
        <v>481702641</v>
      </c>
      <c r="Q18" s="3">
        <f t="shared" ref="Q18:Q31" si="1">+L18</f>
        <v>106433731</v>
      </c>
    </row>
    <row r="19" spans="1:17" x14ac:dyDescent="0.15">
      <c r="A19" s="9" t="s">
        <v>40</v>
      </c>
      <c r="B19" s="9" t="s">
        <v>41</v>
      </c>
      <c r="C19" s="10">
        <v>3502468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3502468</v>
      </c>
      <c r="K19" s="10">
        <v>0</v>
      </c>
      <c r="L19" s="10">
        <v>5373300</v>
      </c>
      <c r="M19" s="10">
        <v>5373300</v>
      </c>
      <c r="N19" s="10">
        <v>-1870832</v>
      </c>
      <c r="P19" s="3">
        <f t="shared" si="0"/>
        <v>3502468</v>
      </c>
      <c r="Q19" s="3">
        <f t="shared" si="1"/>
        <v>5373300</v>
      </c>
    </row>
    <row r="20" spans="1:17" x14ac:dyDescent="0.15">
      <c r="A20" s="9" t="s">
        <v>42</v>
      </c>
      <c r="B20" s="9" t="s">
        <v>43</v>
      </c>
      <c r="C20" s="10">
        <v>722990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722990</v>
      </c>
      <c r="K20" s="10">
        <v>0</v>
      </c>
      <c r="L20" s="10">
        <v>492300</v>
      </c>
      <c r="M20" s="10">
        <v>492300</v>
      </c>
      <c r="N20" s="10">
        <v>230690</v>
      </c>
      <c r="P20" s="3">
        <f t="shared" si="0"/>
        <v>722990</v>
      </c>
      <c r="Q20" s="3">
        <f t="shared" si="1"/>
        <v>492300</v>
      </c>
    </row>
    <row r="21" spans="1:17" x14ac:dyDescent="0.15">
      <c r="A21" s="9" t="s">
        <v>44</v>
      </c>
      <c r="B21" s="9" t="s">
        <v>45</v>
      </c>
      <c r="C21" s="10">
        <v>644948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644948</v>
      </c>
      <c r="K21" s="10">
        <v>0</v>
      </c>
      <c r="L21" s="10">
        <v>13300</v>
      </c>
      <c r="M21" s="10">
        <v>13300</v>
      </c>
      <c r="N21" s="10">
        <v>631648</v>
      </c>
      <c r="P21" s="3">
        <f t="shared" si="0"/>
        <v>644948</v>
      </c>
      <c r="Q21" s="3">
        <f t="shared" si="1"/>
        <v>13300</v>
      </c>
    </row>
    <row r="22" spans="1:17" x14ac:dyDescent="0.15">
      <c r="A22" s="9" t="s">
        <v>46</v>
      </c>
      <c r="B22" s="9" t="s">
        <v>47</v>
      </c>
      <c r="C22" s="10">
        <v>618977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618977</v>
      </c>
      <c r="K22" s="10">
        <v>0</v>
      </c>
      <c r="L22" s="10">
        <v>97500</v>
      </c>
      <c r="M22" s="10">
        <v>97500</v>
      </c>
      <c r="N22" s="10">
        <v>521477</v>
      </c>
      <c r="P22" s="3">
        <f t="shared" si="0"/>
        <v>618977</v>
      </c>
      <c r="Q22" s="3">
        <f t="shared" si="1"/>
        <v>97500</v>
      </c>
    </row>
    <row r="23" spans="1:17" x14ac:dyDescent="0.15">
      <c r="A23" s="9" t="s">
        <v>48</v>
      </c>
      <c r="B23" s="9" t="s">
        <v>49</v>
      </c>
      <c r="C23" s="10">
        <v>19842494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19842494</v>
      </c>
      <c r="K23" s="10">
        <v>0</v>
      </c>
      <c r="L23" s="10">
        <v>638400</v>
      </c>
      <c r="M23" s="10">
        <v>638400</v>
      </c>
      <c r="N23" s="10">
        <v>19204094</v>
      </c>
      <c r="P23" s="3">
        <f t="shared" si="0"/>
        <v>19842494</v>
      </c>
      <c r="Q23" s="3">
        <f t="shared" si="1"/>
        <v>638400</v>
      </c>
    </row>
    <row r="24" spans="1:17" x14ac:dyDescent="0.15">
      <c r="A24" s="9" t="s">
        <v>50</v>
      </c>
      <c r="B24" s="9" t="s">
        <v>51</v>
      </c>
      <c r="C24" s="10">
        <v>1398118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1398118</v>
      </c>
      <c r="K24" s="10">
        <v>0</v>
      </c>
      <c r="L24" s="10">
        <v>365605</v>
      </c>
      <c r="M24" s="10">
        <v>365605</v>
      </c>
      <c r="N24" s="10">
        <v>1032513</v>
      </c>
      <c r="P24" s="3">
        <f t="shared" si="0"/>
        <v>1398118</v>
      </c>
      <c r="Q24" s="3">
        <f t="shared" si="1"/>
        <v>365605</v>
      </c>
    </row>
    <row r="25" spans="1:17" x14ac:dyDescent="0.15">
      <c r="A25" s="9" t="s">
        <v>52</v>
      </c>
      <c r="B25" s="9" t="s">
        <v>53</v>
      </c>
      <c r="C25" s="10">
        <v>585073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585073</v>
      </c>
      <c r="K25" s="10">
        <v>0</v>
      </c>
      <c r="L25" s="10">
        <v>438900</v>
      </c>
      <c r="M25" s="10">
        <v>438900</v>
      </c>
      <c r="N25" s="10">
        <v>146173</v>
      </c>
      <c r="P25" s="3">
        <f t="shared" si="0"/>
        <v>585073</v>
      </c>
      <c r="Q25" s="3">
        <f t="shared" si="1"/>
        <v>438900</v>
      </c>
    </row>
    <row r="26" spans="1:17" x14ac:dyDescent="0.15">
      <c r="A26" s="9" t="s">
        <v>54</v>
      </c>
      <c r="B26" s="9" t="s">
        <v>55</v>
      </c>
      <c r="C26" s="10">
        <v>457488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457488</v>
      </c>
      <c r="K26" s="10">
        <v>0</v>
      </c>
      <c r="L26" s="10">
        <v>260900</v>
      </c>
      <c r="M26" s="10">
        <v>260900</v>
      </c>
      <c r="N26" s="10">
        <v>196588</v>
      </c>
      <c r="P26" s="3">
        <f t="shared" si="0"/>
        <v>457488</v>
      </c>
      <c r="Q26" s="3">
        <f t="shared" si="1"/>
        <v>260900</v>
      </c>
    </row>
    <row r="27" spans="1:17" x14ac:dyDescent="0.15">
      <c r="A27" s="9" t="s">
        <v>56</v>
      </c>
      <c r="B27" s="9" t="s">
        <v>57</v>
      </c>
      <c r="C27" s="10">
        <v>4133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4133</v>
      </c>
      <c r="K27" s="10">
        <v>0</v>
      </c>
      <c r="L27" s="10">
        <v>0</v>
      </c>
      <c r="M27" s="10">
        <v>0</v>
      </c>
      <c r="N27" s="10">
        <v>4133</v>
      </c>
      <c r="P27" s="3">
        <f t="shared" si="0"/>
        <v>4133</v>
      </c>
      <c r="Q27" s="3">
        <f t="shared" si="1"/>
        <v>0</v>
      </c>
    </row>
    <row r="28" spans="1:17" x14ac:dyDescent="0.15">
      <c r="A28" s="9" t="s">
        <v>58</v>
      </c>
      <c r="B28" s="9" t="s">
        <v>59</v>
      </c>
      <c r="C28" s="10">
        <v>179633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179633</v>
      </c>
      <c r="K28" s="10">
        <v>0</v>
      </c>
      <c r="L28" s="10">
        <v>0</v>
      </c>
      <c r="M28" s="10">
        <v>0</v>
      </c>
      <c r="N28" s="10">
        <v>179633</v>
      </c>
      <c r="P28" s="3">
        <f t="shared" si="0"/>
        <v>179633</v>
      </c>
      <c r="Q28" s="3">
        <f t="shared" si="1"/>
        <v>0</v>
      </c>
    </row>
    <row r="29" spans="1:17" x14ac:dyDescent="0.15">
      <c r="A29" s="9" t="s">
        <v>60</v>
      </c>
      <c r="B29" s="9" t="s">
        <v>61</v>
      </c>
      <c r="C29" s="10">
        <v>4634935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4634935</v>
      </c>
      <c r="K29" s="10">
        <v>0</v>
      </c>
      <c r="L29" s="10">
        <v>1268268</v>
      </c>
      <c r="M29" s="10">
        <v>1268268</v>
      </c>
      <c r="N29" s="10">
        <v>3366667</v>
      </c>
      <c r="P29" s="3">
        <f t="shared" si="0"/>
        <v>4634935</v>
      </c>
      <c r="Q29" s="3">
        <f t="shared" si="1"/>
        <v>1268268</v>
      </c>
    </row>
    <row r="30" spans="1:17" x14ac:dyDescent="0.15">
      <c r="A30" s="9" t="s">
        <v>62</v>
      </c>
      <c r="B30" s="9" t="s">
        <v>63</v>
      </c>
      <c r="C30" s="10">
        <v>152930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152930</v>
      </c>
      <c r="K30" s="10">
        <v>0</v>
      </c>
      <c r="L30" s="10">
        <v>0</v>
      </c>
      <c r="M30" s="10">
        <v>0</v>
      </c>
      <c r="N30" s="10">
        <v>152930</v>
      </c>
      <c r="P30" s="3">
        <f t="shared" si="0"/>
        <v>152930</v>
      </c>
      <c r="Q30" s="3">
        <f t="shared" si="1"/>
        <v>0</v>
      </c>
    </row>
    <row r="31" spans="1:17" x14ac:dyDescent="0.15">
      <c r="A31" s="9" t="s">
        <v>64</v>
      </c>
      <c r="B31" s="9" t="s">
        <v>65</v>
      </c>
      <c r="C31" s="10">
        <v>32464150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32464150</v>
      </c>
      <c r="K31" s="10">
        <v>0</v>
      </c>
      <c r="L31" s="10">
        <v>8413100</v>
      </c>
      <c r="M31" s="10">
        <v>8413100</v>
      </c>
      <c r="N31" s="10">
        <v>24051050</v>
      </c>
      <c r="P31" s="3">
        <f t="shared" si="0"/>
        <v>32464150</v>
      </c>
      <c r="Q31" s="3">
        <f t="shared" si="1"/>
        <v>8413100</v>
      </c>
    </row>
    <row r="32" spans="1:17" x14ac:dyDescent="0.15">
      <c r="A32" s="2" t="s">
        <v>66</v>
      </c>
      <c r="B32" s="2" t="s">
        <v>67</v>
      </c>
      <c r="C32" s="3">
        <v>2842735358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2842735358</v>
      </c>
      <c r="K32" s="3">
        <v>0</v>
      </c>
      <c r="L32" s="3">
        <v>2128132119</v>
      </c>
      <c r="M32" s="3">
        <v>2128132119</v>
      </c>
      <c r="N32" s="3">
        <v>714603239</v>
      </c>
      <c r="P32" s="11"/>
      <c r="Q32" s="11"/>
    </row>
    <row r="33" spans="1:17" x14ac:dyDescent="0.15">
      <c r="A33" s="2" t="s">
        <v>68</v>
      </c>
      <c r="B33" s="2" t="s">
        <v>69</v>
      </c>
      <c r="C33" s="3">
        <v>2842735358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2842735358</v>
      </c>
      <c r="K33" s="3">
        <v>0</v>
      </c>
      <c r="L33" s="3">
        <v>2128132119</v>
      </c>
      <c r="M33" s="3">
        <v>2128132119</v>
      </c>
      <c r="N33" s="3">
        <v>714603239</v>
      </c>
      <c r="P33" s="11"/>
      <c r="Q33" s="11"/>
    </row>
    <row r="34" spans="1:17" x14ac:dyDescent="0.15">
      <c r="A34" s="2" t="s">
        <v>70</v>
      </c>
      <c r="B34" s="2" t="s">
        <v>71</v>
      </c>
      <c r="C34" s="3">
        <v>2842735358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2842735358</v>
      </c>
      <c r="K34" s="3">
        <v>0</v>
      </c>
      <c r="L34" s="3">
        <v>2128132119</v>
      </c>
      <c r="M34" s="3">
        <v>2128132119</v>
      </c>
      <c r="N34" s="3">
        <v>714603239</v>
      </c>
      <c r="P34" s="11"/>
      <c r="Q34" s="11"/>
    </row>
    <row r="35" spans="1:17" x14ac:dyDescent="0.15">
      <c r="A35" s="2" t="s">
        <v>72</v>
      </c>
      <c r="B35" s="2" t="s">
        <v>73</v>
      </c>
      <c r="C35" s="3">
        <v>2842735358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2842735358</v>
      </c>
      <c r="K35" s="3">
        <v>0</v>
      </c>
      <c r="L35" s="3">
        <v>2128132119</v>
      </c>
      <c r="M35" s="3">
        <v>2128132119</v>
      </c>
      <c r="N35" s="3">
        <v>714603239</v>
      </c>
      <c r="P35" s="11"/>
      <c r="Q35" s="11"/>
    </row>
    <row r="36" spans="1:17" x14ac:dyDescent="0.15">
      <c r="A36" s="14" t="s">
        <v>74</v>
      </c>
      <c r="B36" s="14" t="s">
        <v>75</v>
      </c>
      <c r="C36" s="15">
        <v>2842735358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2842735358</v>
      </c>
      <c r="K36" s="15">
        <v>0</v>
      </c>
      <c r="L36" s="15">
        <v>2128132119</v>
      </c>
      <c r="M36" s="15">
        <v>2128132119</v>
      </c>
      <c r="N36" s="15">
        <v>714603239</v>
      </c>
      <c r="P36" s="11"/>
      <c r="Q36" s="11"/>
    </row>
    <row r="37" spans="1:17" x14ac:dyDescent="0.15">
      <c r="A37" s="2" t="s">
        <v>76</v>
      </c>
      <c r="B37" s="2" t="s">
        <v>77</v>
      </c>
      <c r="C37" s="3">
        <v>136993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136993</v>
      </c>
      <c r="K37" s="3">
        <v>0</v>
      </c>
      <c r="L37" s="3">
        <v>37768125</v>
      </c>
      <c r="M37" s="3">
        <v>37768125</v>
      </c>
      <c r="N37" s="3">
        <v>-37631132</v>
      </c>
      <c r="P37" s="11"/>
      <c r="Q37" s="11"/>
    </row>
    <row r="38" spans="1:17" x14ac:dyDescent="0.15">
      <c r="A38" s="2" t="s">
        <v>78</v>
      </c>
      <c r="B38" s="2" t="s">
        <v>79</v>
      </c>
      <c r="C38" s="3">
        <v>136993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136993</v>
      </c>
      <c r="K38" s="3">
        <v>0</v>
      </c>
      <c r="L38" s="3">
        <v>37768125</v>
      </c>
      <c r="M38" s="3">
        <v>37768125</v>
      </c>
      <c r="N38" s="3">
        <v>-37631132</v>
      </c>
      <c r="P38" s="11"/>
      <c r="Q38" s="11"/>
    </row>
    <row r="39" spans="1:17" x14ac:dyDescent="0.15">
      <c r="A39" s="9" t="s">
        <v>80</v>
      </c>
      <c r="B39" s="9" t="s">
        <v>81</v>
      </c>
      <c r="C39" s="10">
        <v>136993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136993</v>
      </c>
      <c r="K39" s="10">
        <v>0</v>
      </c>
      <c r="L39" s="10">
        <v>1081400</v>
      </c>
      <c r="M39" s="10">
        <v>1081400</v>
      </c>
      <c r="N39" s="10">
        <v>-944407</v>
      </c>
      <c r="P39" s="3">
        <f t="shared" ref="P39:P40" si="2">+J39</f>
        <v>136993</v>
      </c>
      <c r="Q39" s="3">
        <f t="shared" ref="Q39:Q40" si="3">+L39</f>
        <v>1081400</v>
      </c>
    </row>
    <row r="40" spans="1:17" x14ac:dyDescent="0.15">
      <c r="A40" s="9" t="s">
        <v>82</v>
      </c>
      <c r="B40" s="9" t="s">
        <v>83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25000</v>
      </c>
      <c r="M40" s="10">
        <v>25000</v>
      </c>
      <c r="N40" s="10">
        <v>-25000</v>
      </c>
      <c r="P40" s="3">
        <f t="shared" si="2"/>
        <v>0</v>
      </c>
      <c r="Q40" s="3">
        <f t="shared" si="3"/>
        <v>25000</v>
      </c>
    </row>
    <row r="41" spans="1:17" x14ac:dyDescent="0.15">
      <c r="A41" s="16" t="s">
        <v>84</v>
      </c>
      <c r="B41" s="16" t="s">
        <v>85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36661725</v>
      </c>
      <c r="M41" s="17">
        <v>36661725</v>
      </c>
      <c r="N41" s="17">
        <v>-36661725</v>
      </c>
      <c r="P41" s="11"/>
      <c r="Q41" s="11"/>
    </row>
    <row r="42" spans="1:17" x14ac:dyDescent="0.15">
      <c r="A42" s="2" t="s">
        <v>86</v>
      </c>
      <c r="B42" s="2" t="s">
        <v>87</v>
      </c>
      <c r="C42" s="3">
        <v>1831826499</v>
      </c>
      <c r="D42" s="3">
        <v>2754005846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4585832345</v>
      </c>
      <c r="K42" s="3">
        <v>0</v>
      </c>
      <c r="L42" s="3">
        <v>4720373921.6499996</v>
      </c>
      <c r="M42" s="3">
        <v>4720373921.6499996</v>
      </c>
      <c r="N42" s="3">
        <v>-134541576.64999962</v>
      </c>
      <c r="P42" s="11"/>
      <c r="Q42" s="11"/>
    </row>
    <row r="43" spans="1:17" x14ac:dyDescent="0.15">
      <c r="A43" s="2" t="s">
        <v>88</v>
      </c>
      <c r="B43" s="2" t="s">
        <v>89</v>
      </c>
      <c r="C43" s="3">
        <v>1831826499</v>
      </c>
      <c r="D43" s="3">
        <v>2754005846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4585832345</v>
      </c>
      <c r="K43" s="3">
        <v>0</v>
      </c>
      <c r="L43" s="3">
        <v>4720373921.6499996</v>
      </c>
      <c r="M43" s="3">
        <v>4720373921.6499996</v>
      </c>
      <c r="N43" s="3">
        <v>-134541576.64999962</v>
      </c>
      <c r="P43" s="11"/>
      <c r="Q43" s="11"/>
    </row>
    <row r="44" spans="1:17" x14ac:dyDescent="0.15">
      <c r="A44" s="2" t="s">
        <v>90</v>
      </c>
      <c r="B44" s="2" t="s">
        <v>91</v>
      </c>
      <c r="C44" s="3">
        <v>13260305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13260305</v>
      </c>
      <c r="K44" s="3">
        <v>0</v>
      </c>
      <c r="L44" s="3">
        <v>117502458</v>
      </c>
      <c r="M44" s="3">
        <v>117502458</v>
      </c>
      <c r="N44" s="3">
        <v>-104242153</v>
      </c>
      <c r="P44" s="11"/>
      <c r="Q44" s="11"/>
    </row>
    <row r="45" spans="1:17" x14ac:dyDescent="0.15">
      <c r="A45" s="2" t="s">
        <v>92</v>
      </c>
      <c r="B45" s="2" t="s">
        <v>93</v>
      </c>
      <c r="C45" s="3">
        <v>13260305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13260305</v>
      </c>
      <c r="K45" s="3">
        <v>0</v>
      </c>
      <c r="L45" s="3">
        <v>2799606</v>
      </c>
      <c r="M45" s="3">
        <v>2799606</v>
      </c>
      <c r="N45" s="3">
        <v>10460699</v>
      </c>
      <c r="P45" s="11"/>
      <c r="Q45" s="11"/>
    </row>
    <row r="46" spans="1:17" x14ac:dyDescent="0.15">
      <c r="A46" s="9" t="s">
        <v>94</v>
      </c>
      <c r="B46" s="9" t="s">
        <v>95</v>
      </c>
      <c r="C46" s="10">
        <v>10000000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10000000</v>
      </c>
      <c r="K46" s="10">
        <v>0</v>
      </c>
      <c r="L46" s="10">
        <v>2685157</v>
      </c>
      <c r="M46" s="10">
        <v>2685157</v>
      </c>
      <c r="N46" s="10">
        <v>7314843</v>
      </c>
      <c r="P46" s="3">
        <f t="shared" ref="P46:P47" si="4">+J46</f>
        <v>10000000</v>
      </c>
      <c r="Q46" s="3">
        <f t="shared" ref="Q46:Q47" si="5">+L46</f>
        <v>2685157</v>
      </c>
    </row>
    <row r="47" spans="1:17" x14ac:dyDescent="0.15">
      <c r="A47" s="9" t="s">
        <v>96</v>
      </c>
      <c r="B47" s="9" t="s">
        <v>97</v>
      </c>
      <c r="C47" s="10">
        <v>3260305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3260305</v>
      </c>
      <c r="K47" s="10">
        <v>0</v>
      </c>
      <c r="L47" s="10">
        <v>114449</v>
      </c>
      <c r="M47" s="10">
        <v>114449</v>
      </c>
      <c r="N47" s="10">
        <v>3145856</v>
      </c>
      <c r="P47" s="3">
        <f t="shared" si="4"/>
        <v>3260305</v>
      </c>
      <c r="Q47" s="3">
        <f t="shared" si="5"/>
        <v>114449</v>
      </c>
    </row>
    <row r="48" spans="1:17" x14ac:dyDescent="0.15">
      <c r="A48" s="2" t="s">
        <v>98</v>
      </c>
      <c r="B48" s="2" t="s">
        <v>99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114702852</v>
      </c>
      <c r="M48" s="3">
        <v>114702852</v>
      </c>
      <c r="N48" s="3">
        <v>-114702852</v>
      </c>
      <c r="P48" s="11"/>
      <c r="Q48" s="11"/>
    </row>
    <row r="49" spans="1:17" x14ac:dyDescent="0.15">
      <c r="A49" s="16" t="s">
        <v>100</v>
      </c>
      <c r="B49" s="16" t="s">
        <v>101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114702852</v>
      </c>
      <c r="M49" s="17">
        <v>114702852</v>
      </c>
      <c r="N49" s="17">
        <v>-114702852</v>
      </c>
      <c r="P49" s="11"/>
      <c r="Q49" s="11"/>
    </row>
    <row r="50" spans="1:17" x14ac:dyDescent="0.15">
      <c r="A50" s="2" t="s">
        <v>102</v>
      </c>
      <c r="B50" s="2" t="s">
        <v>103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30299423.649999999</v>
      </c>
      <c r="M50" s="3">
        <v>30299423.649999999</v>
      </c>
      <c r="N50" s="3">
        <v>-30299423.649999999</v>
      </c>
      <c r="P50" s="11"/>
      <c r="Q50" s="11"/>
    </row>
    <row r="51" spans="1:17" x14ac:dyDescent="0.15">
      <c r="A51" s="2" t="s">
        <v>104</v>
      </c>
      <c r="B51" s="2" t="s">
        <v>105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30299423.649999999</v>
      </c>
      <c r="M51" s="3">
        <v>30299423.649999999</v>
      </c>
      <c r="N51" s="3">
        <v>-30299423.649999999</v>
      </c>
      <c r="P51" s="11"/>
      <c r="Q51" s="11"/>
    </row>
    <row r="52" spans="1:17" x14ac:dyDescent="0.15">
      <c r="A52" s="2" t="s">
        <v>106</v>
      </c>
      <c r="B52" s="2" t="s">
        <v>107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7989826.0700000003</v>
      </c>
      <c r="M52" s="3">
        <v>7989826.0700000003</v>
      </c>
      <c r="N52" s="3">
        <v>-7989826.0700000003</v>
      </c>
      <c r="P52" s="11"/>
      <c r="Q52" s="11"/>
    </row>
    <row r="53" spans="1:17" x14ac:dyDescent="0.15">
      <c r="A53" s="9" t="s">
        <v>108</v>
      </c>
      <c r="B53" s="9" t="s">
        <v>109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1137936</v>
      </c>
      <c r="M53" s="10">
        <v>1137936</v>
      </c>
      <c r="N53" s="10">
        <v>-1137936</v>
      </c>
      <c r="P53" s="3">
        <f>+J53</f>
        <v>0</v>
      </c>
      <c r="Q53" s="3">
        <f>+L53</f>
        <v>1137936</v>
      </c>
    </row>
    <row r="54" spans="1:17" x14ac:dyDescent="0.15">
      <c r="A54" s="14" t="s">
        <v>110</v>
      </c>
      <c r="B54" s="14" t="s">
        <v>111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6851890.0700000003</v>
      </c>
      <c r="M54" s="15">
        <v>6851890.0700000003</v>
      </c>
      <c r="N54" s="15">
        <v>-6851890.0700000003</v>
      </c>
      <c r="P54" s="11"/>
      <c r="Q54" s="11"/>
    </row>
    <row r="55" spans="1:17" x14ac:dyDescent="0.15">
      <c r="A55" s="2" t="s">
        <v>112</v>
      </c>
      <c r="B55" s="2" t="s">
        <v>113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22309597.579999998</v>
      </c>
      <c r="M55" s="3">
        <v>22309597.579999998</v>
      </c>
      <c r="N55" s="3">
        <v>-22309597.579999998</v>
      </c>
      <c r="P55" s="11"/>
      <c r="Q55" s="11"/>
    </row>
    <row r="56" spans="1:17" x14ac:dyDescent="0.15">
      <c r="A56" s="16" t="s">
        <v>114</v>
      </c>
      <c r="B56" s="16" t="s">
        <v>115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10568506.65</v>
      </c>
      <c r="M56" s="17">
        <v>10568506.65</v>
      </c>
      <c r="N56" s="17">
        <v>-10568506.65</v>
      </c>
      <c r="P56" s="11"/>
      <c r="Q56" s="11"/>
    </row>
    <row r="57" spans="1:17" x14ac:dyDescent="0.15">
      <c r="A57" s="16" t="s">
        <v>116</v>
      </c>
      <c r="B57" s="16" t="s">
        <v>117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11741090.93</v>
      </c>
      <c r="M57" s="17">
        <v>11741090.93</v>
      </c>
      <c r="N57" s="17">
        <v>-11741090.93</v>
      </c>
      <c r="P57" s="11"/>
      <c r="Q57" s="11"/>
    </row>
    <row r="58" spans="1:17" x14ac:dyDescent="0.15">
      <c r="A58" s="2" t="s">
        <v>118</v>
      </c>
      <c r="B58" s="2" t="s">
        <v>119</v>
      </c>
      <c r="C58" s="3">
        <v>1818566194</v>
      </c>
      <c r="D58" s="3">
        <v>2754005846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4572572040</v>
      </c>
      <c r="K58" s="3">
        <v>0</v>
      </c>
      <c r="L58" s="3">
        <v>4572572040</v>
      </c>
      <c r="M58" s="3">
        <v>4572572040</v>
      </c>
      <c r="N58" s="3">
        <v>0</v>
      </c>
      <c r="P58" s="11"/>
      <c r="Q58" s="11"/>
    </row>
    <row r="59" spans="1:17" x14ac:dyDescent="0.15">
      <c r="A59" s="2" t="s">
        <v>120</v>
      </c>
      <c r="B59" s="2" t="s">
        <v>121</v>
      </c>
      <c r="C59" s="3">
        <v>1818566194</v>
      </c>
      <c r="D59" s="3">
        <v>2754005846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4572572040</v>
      </c>
      <c r="K59" s="3">
        <v>0</v>
      </c>
      <c r="L59" s="3">
        <v>4572572040</v>
      </c>
      <c r="M59" s="3">
        <v>4572572040</v>
      </c>
      <c r="N59" s="3">
        <v>0</v>
      </c>
      <c r="P59" s="11"/>
      <c r="Q59" s="11"/>
    </row>
    <row r="60" spans="1:17" x14ac:dyDescent="0.15">
      <c r="A60" s="14" t="s">
        <v>122</v>
      </c>
      <c r="B60" s="14" t="s">
        <v>123</v>
      </c>
      <c r="C60" s="15">
        <v>0</v>
      </c>
      <c r="D60" s="15">
        <v>604277314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604277314</v>
      </c>
      <c r="K60" s="15">
        <v>0</v>
      </c>
      <c r="L60" s="15">
        <v>604277314</v>
      </c>
      <c r="M60" s="15">
        <v>604277314</v>
      </c>
      <c r="N60" s="15">
        <v>0</v>
      </c>
      <c r="P60" s="11"/>
      <c r="Q60" s="11"/>
    </row>
    <row r="61" spans="1:17" x14ac:dyDescent="0.15">
      <c r="A61" s="9" t="s">
        <v>124</v>
      </c>
      <c r="B61" s="9" t="s">
        <v>125</v>
      </c>
      <c r="C61" s="10">
        <v>0</v>
      </c>
      <c r="D61" s="10">
        <v>61527695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61527695</v>
      </c>
      <c r="K61" s="10">
        <v>0</v>
      </c>
      <c r="L61" s="10">
        <v>61527695</v>
      </c>
      <c r="M61" s="10">
        <v>61527695</v>
      </c>
      <c r="N61" s="10">
        <v>0</v>
      </c>
      <c r="P61" s="3">
        <f>+J61</f>
        <v>61527695</v>
      </c>
      <c r="Q61" s="3">
        <f>+L61</f>
        <v>61527695</v>
      </c>
    </row>
    <row r="62" spans="1:17" x14ac:dyDescent="0.15">
      <c r="A62" s="16" t="s">
        <v>126</v>
      </c>
      <c r="B62" s="16" t="s">
        <v>127</v>
      </c>
      <c r="C62" s="17">
        <v>1589101413</v>
      </c>
      <c r="D62" s="17">
        <v>596485125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2185586538</v>
      </c>
      <c r="K62" s="17">
        <v>0</v>
      </c>
      <c r="L62" s="17">
        <v>2185586538</v>
      </c>
      <c r="M62" s="17">
        <v>2185586538</v>
      </c>
      <c r="N62" s="17">
        <v>0</v>
      </c>
      <c r="P62" s="11"/>
      <c r="Q62" s="11"/>
    </row>
    <row r="63" spans="1:17" x14ac:dyDescent="0.15">
      <c r="A63" s="9" t="s">
        <v>128</v>
      </c>
      <c r="B63" s="9" t="s">
        <v>129</v>
      </c>
      <c r="C63" s="10">
        <v>28816576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28816576</v>
      </c>
      <c r="K63" s="10">
        <v>0</v>
      </c>
      <c r="L63" s="10">
        <v>28816576</v>
      </c>
      <c r="M63" s="10">
        <v>28816576</v>
      </c>
      <c r="N63" s="10">
        <v>0</v>
      </c>
      <c r="P63" s="3">
        <f>+J63</f>
        <v>28816576</v>
      </c>
      <c r="Q63" s="3">
        <f>+L63</f>
        <v>28816576</v>
      </c>
    </row>
    <row r="64" spans="1:17" x14ac:dyDescent="0.15">
      <c r="A64" s="16" t="s">
        <v>130</v>
      </c>
      <c r="B64" s="16" t="s">
        <v>131</v>
      </c>
      <c r="C64" s="17">
        <v>200648205</v>
      </c>
      <c r="D64" s="17">
        <v>1227847291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1428495496</v>
      </c>
      <c r="K64" s="17">
        <v>0</v>
      </c>
      <c r="L64" s="17">
        <v>1428495496</v>
      </c>
      <c r="M64" s="17">
        <v>1428495496</v>
      </c>
      <c r="N64" s="17">
        <v>0</v>
      </c>
      <c r="P64" s="11"/>
      <c r="Q64" s="11"/>
    </row>
    <row r="65" spans="1:17" x14ac:dyDescent="0.15">
      <c r="A65" s="14" t="s">
        <v>132</v>
      </c>
      <c r="B65" s="14" t="s">
        <v>133</v>
      </c>
      <c r="C65" s="15">
        <v>0</v>
      </c>
      <c r="D65" s="15">
        <v>263868421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263868421</v>
      </c>
      <c r="K65" s="15">
        <v>0</v>
      </c>
      <c r="L65" s="15">
        <v>263868421</v>
      </c>
      <c r="M65" s="15">
        <v>263868421</v>
      </c>
      <c r="N65" s="15">
        <v>0</v>
      </c>
      <c r="P65" s="11"/>
      <c r="Q65" s="11"/>
    </row>
    <row r="67" spans="1:17" x14ac:dyDescent="0.15">
      <c r="P67" s="18">
        <f>SUM(P14:P65)</f>
        <v>651649121</v>
      </c>
      <c r="Q67" s="18">
        <f>SUM(Q14:Q65)</f>
        <v>219283517</v>
      </c>
    </row>
    <row r="69" spans="1:17" ht="14.25" x14ac:dyDescent="0.35">
      <c r="B69" s="4" t="s">
        <v>135</v>
      </c>
      <c r="Q69" s="19">
        <f>+Q67/P67</f>
        <v>0.33650550569836496</v>
      </c>
    </row>
    <row r="70" spans="1:17" x14ac:dyDescent="0.15">
      <c r="B70" t="s">
        <v>136</v>
      </c>
    </row>
    <row r="71" spans="1:17" x14ac:dyDescent="0.15">
      <c r="B71" t="s">
        <v>137</v>
      </c>
      <c r="Q71" s="20">
        <v>219283517</v>
      </c>
    </row>
    <row r="73" spans="1:17" x14ac:dyDescent="0.15">
      <c r="Q73" s="21">
        <v>214506786</v>
      </c>
    </row>
    <row r="75" spans="1:17" x14ac:dyDescent="0.15">
      <c r="Q75" s="21">
        <f>+Q71-Q73</f>
        <v>4776731</v>
      </c>
    </row>
    <row r="77" spans="1:17" x14ac:dyDescent="0.15">
      <c r="Q77" s="19">
        <f>+Q75/Q73</f>
        <v>2.2268437698749539E-2</v>
      </c>
    </row>
  </sheetData>
  <mergeCells count="13">
    <mergeCell ref="P7:Q7"/>
    <mergeCell ref="J7:J8"/>
    <mergeCell ref="K7:N7"/>
    <mergeCell ref="A1:M1"/>
    <mergeCell ref="A2:M2"/>
    <mergeCell ref="A3:M3"/>
    <mergeCell ref="A4:M4"/>
    <mergeCell ref="A5:M5"/>
    <mergeCell ref="A7:A8"/>
    <mergeCell ref="B7:B8"/>
    <mergeCell ref="C7:C8"/>
    <mergeCell ref="D7:G7"/>
    <mergeCell ref="H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2020-07-10T00:25:26Z</dcterms:created>
  <dcterms:modified xsi:type="dcterms:W3CDTF">2020-08-27T17:31:58Z</dcterms:modified>
</cp:coreProperties>
</file>