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5.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mc:AlternateContent xmlns:mc="http://schemas.openxmlformats.org/markup-compatibility/2006">
    <mc:Choice Requires="x15">
      <x15ac:absPath xmlns:x15ac="http://schemas.microsoft.com/office/spreadsheetml/2010/11/ac" url="C:\Users\DIVISION ADMINISTRA\Documents\ALEJANDRO\AÑO 2022 ALEJO\"/>
    </mc:Choice>
  </mc:AlternateContent>
  <xr:revisionPtr revIDLastSave="0" documentId="13_ncr:1_{F7C0E698-5B51-4A95-88B7-07202DBC173D}" xr6:coauthVersionLast="36" xr6:coauthVersionMax="36" xr10:uidLastSave="{00000000-0000-0000-0000-000000000000}"/>
  <bookViews>
    <workbookView xWindow="0" yWindow="0" windowWidth="28800" windowHeight="12105" xr2:uid="{00000000-000D-0000-FFFF-FFFF00000000}"/>
  </bookViews>
  <sheets>
    <sheet name="GENERAL 2022" sheetId="1" r:id="rId1"/>
    <sheet name="CONTRATACION DIRECTA" sheetId="2" r:id="rId2"/>
    <sheet name="MINIMA CUANTIA" sheetId="3" r:id="rId3"/>
    <sheet name="SELECCION ABREVIADA M.C." sheetId="4" r:id="rId4"/>
    <sheet name="SELECCION ABREVIADA SAEB" sheetId="6" r:id="rId5"/>
    <sheet name="Hoja1" sheetId="7" r:id="rId6"/>
  </sheets>
  <definedNames>
    <definedName name="_xlnm._FilterDatabase" localSheetId="1" hidden="1">'CONTRATACION DIRECTA'!$B$1:$AM$10</definedName>
    <definedName name="_xlnm._FilterDatabase" localSheetId="0" hidden="1">'GENERAL 2022'!$A$1:$AM$196</definedName>
  </definedNames>
  <calcPr calcId="191029"/>
</workbook>
</file>

<file path=xl/calcChain.xml><?xml version="1.0" encoding="utf-8"?>
<calcChain xmlns="http://schemas.openxmlformats.org/spreadsheetml/2006/main">
  <c r="AI11" i="1" l="1"/>
  <c r="AH11" i="3" l="1"/>
  <c r="AJ109" i="2"/>
  <c r="AJ110" i="2"/>
  <c r="AJ111" i="2"/>
  <c r="AJ112" i="2"/>
  <c r="J125" i="2"/>
  <c r="J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24" i="2"/>
  <c r="T112" i="2"/>
  <c r="T111" i="2"/>
  <c r="T110" i="2"/>
  <c r="T109" i="2"/>
  <c r="AJ88" i="2" l="1"/>
  <c r="AJ89" i="2"/>
  <c r="AJ90" i="2"/>
  <c r="AJ91" i="2"/>
  <c r="AJ92" i="2"/>
  <c r="AJ93" i="2"/>
  <c r="AJ94" i="2"/>
  <c r="AJ95" i="2"/>
  <c r="AJ96" i="2"/>
  <c r="AJ97" i="2"/>
  <c r="AJ98" i="2"/>
  <c r="AJ99" i="2"/>
  <c r="AJ100" i="2"/>
  <c r="AJ101" i="2"/>
  <c r="AJ102" i="2"/>
  <c r="AJ103" i="2"/>
  <c r="AJ104" i="2"/>
  <c r="AJ105" i="2"/>
  <c r="AJ106" i="2"/>
  <c r="AJ107" i="2"/>
  <c r="AJ108" i="2"/>
  <c r="S188" i="1" l="1"/>
  <c r="S187" i="1"/>
  <c r="AE185" i="1"/>
  <c r="AE186" i="1"/>
  <c r="AE187" i="1"/>
  <c r="AE188" i="1"/>
  <c r="AE189" i="1"/>
  <c r="AE190" i="1"/>
  <c r="AE191" i="1"/>
  <c r="AE192" i="1"/>
  <c r="AE193" i="1"/>
  <c r="AE194" i="1"/>
  <c r="S186" i="1"/>
  <c r="S185" i="1"/>
  <c r="AE184" i="1"/>
  <c r="S184" i="1"/>
  <c r="AE183" i="1"/>
  <c r="S183" i="1"/>
  <c r="AE182" i="1"/>
  <c r="S182" i="1"/>
  <c r="AE181" i="1"/>
  <c r="S181" i="1"/>
  <c r="J126" i="2" l="1"/>
  <c r="D150" i="2"/>
  <c r="S179" i="1"/>
  <c r="S180" i="1"/>
  <c r="S195" i="1"/>
  <c r="S196" i="1"/>
  <c r="N200" i="1"/>
  <c r="N199" i="1"/>
  <c r="S177" i="1"/>
  <c r="S178" i="1"/>
  <c r="S176" i="1"/>
  <c r="S175" i="1"/>
  <c r="H206" i="1"/>
  <c r="H207" i="1"/>
  <c r="N201" i="1" l="1"/>
  <c r="H234" i="1"/>
  <c r="S174" i="1"/>
  <c r="S173" i="1"/>
  <c r="H235" i="1"/>
  <c r="H236" i="1"/>
  <c r="H237" i="1"/>
  <c r="H238" i="1"/>
  <c r="H239" i="1"/>
  <c r="AE171" i="1"/>
  <c r="AE172" i="1"/>
  <c r="AE173" i="1"/>
  <c r="AE174" i="1"/>
  <c r="AE175" i="1"/>
  <c r="AE176" i="1"/>
  <c r="AE177" i="1"/>
  <c r="AE178" i="1"/>
  <c r="AE179" i="1"/>
  <c r="AE180" i="1"/>
  <c r="S172" i="1"/>
  <c r="S171" i="1"/>
  <c r="AE169" i="1"/>
  <c r="AE170" i="1"/>
  <c r="S169" i="1"/>
  <c r="S170" i="1"/>
  <c r="S168" i="1"/>
  <c r="H233" i="1"/>
  <c r="H240"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2" i="1"/>
  <c r="AE163" i="1"/>
  <c r="AE164" i="1"/>
  <c r="AE165" i="1"/>
  <c r="AE166" i="1"/>
  <c r="AE167" i="1"/>
  <c r="AE168" i="1"/>
  <c r="S160" i="1"/>
  <c r="S162" i="1"/>
  <c r="S163" i="1"/>
  <c r="S164" i="1"/>
  <c r="S165" i="1"/>
  <c r="S166" i="1"/>
  <c r="S167" i="1"/>
  <c r="S159" i="1"/>
  <c r="S158" i="1" l="1"/>
  <c r="S157" i="1"/>
  <c r="S156" i="1"/>
  <c r="S155" i="1"/>
  <c r="S154" i="1"/>
  <c r="S153" i="1"/>
  <c r="S152" i="1"/>
  <c r="S151" i="1"/>
  <c r="S150" i="1"/>
  <c r="S149" i="1"/>
  <c r="S148" i="1"/>
  <c r="S147" i="1"/>
  <c r="S146" i="1"/>
  <c r="S145" i="1"/>
  <c r="S144" i="1"/>
  <c r="S143" i="1"/>
  <c r="S142" i="1"/>
  <c r="S141" i="1"/>
  <c r="S140" i="1"/>
  <c r="S139" i="1"/>
  <c r="S138" i="1"/>
  <c r="S137" i="1"/>
  <c r="S136" i="1"/>
  <c r="AE135" i="1"/>
  <c r="S135" i="1"/>
  <c r="AE134" i="1"/>
  <c r="S134" i="1"/>
  <c r="AE133" i="1"/>
  <c r="S133" i="1"/>
  <c r="AE132" i="1"/>
  <c r="S132" i="1"/>
  <c r="S131" i="1"/>
  <c r="S130" i="1"/>
  <c r="S129" i="1"/>
  <c r="S128" i="1"/>
  <c r="T87" i="2" l="1"/>
  <c r="T86" i="2"/>
  <c r="AG86" i="2"/>
  <c r="AG87" i="2"/>
  <c r="T80" i="2"/>
  <c r="T81" i="2"/>
  <c r="T82" i="2"/>
  <c r="T83" i="2"/>
  <c r="T84" i="2"/>
  <c r="T85" i="2"/>
  <c r="T79" i="2"/>
  <c r="T78" i="2"/>
  <c r="T77" i="2"/>
  <c r="T76" i="2"/>
  <c r="T75" i="2"/>
  <c r="T74" i="2"/>
  <c r="T73" i="2"/>
  <c r="T72" i="2"/>
  <c r="AJ70" i="2"/>
  <c r="AJ71" i="2"/>
  <c r="AJ72" i="2"/>
  <c r="AJ73" i="2"/>
  <c r="AJ74" i="2"/>
  <c r="AJ75" i="2"/>
  <c r="AJ76" i="2"/>
  <c r="AJ77" i="2"/>
  <c r="AJ78" i="2"/>
  <c r="AJ79" i="2"/>
  <c r="AJ80" i="2"/>
  <c r="AJ81" i="2"/>
  <c r="AJ82" i="2"/>
  <c r="AJ83" i="2"/>
  <c r="AJ84" i="2"/>
  <c r="AJ85" i="2"/>
  <c r="AJ86" i="2"/>
  <c r="AJ87" i="2"/>
  <c r="AG70" i="2"/>
  <c r="AG71" i="2"/>
  <c r="AG72" i="2"/>
  <c r="AG73" i="2"/>
  <c r="AG74" i="2"/>
  <c r="AG75" i="2"/>
  <c r="AG76" i="2"/>
  <c r="AG77" i="2"/>
  <c r="AG78" i="2"/>
  <c r="AG79" i="2"/>
  <c r="AG80" i="2"/>
  <c r="AG81" i="2"/>
  <c r="AG82" i="2"/>
  <c r="T71" i="2"/>
  <c r="T70" i="2"/>
  <c r="AG69" i="2"/>
  <c r="AJ69" i="2"/>
  <c r="T69" i="2"/>
  <c r="AJ68" i="2"/>
  <c r="F79" i="3"/>
  <c r="AE76" i="3"/>
  <c r="AE75" i="3"/>
  <c r="AE74" i="3"/>
  <c r="AE73" i="3"/>
  <c r="AE72" i="3"/>
  <c r="AE71" i="3"/>
  <c r="S76" i="3"/>
  <c r="S75" i="3"/>
  <c r="S74" i="3"/>
  <c r="S73" i="3"/>
  <c r="S72" i="3"/>
  <c r="S71" i="3"/>
  <c r="AE69" i="3"/>
  <c r="AE68" i="3"/>
  <c r="AE66" i="3"/>
  <c r="AE67" i="3"/>
  <c r="S69" i="3" l="1"/>
  <c r="S68" i="3"/>
  <c r="AH11" i="6" l="1"/>
  <c r="AE11" i="6"/>
  <c r="S11" i="6"/>
  <c r="S15" i="4"/>
  <c r="S67" i="3"/>
  <c r="S66" i="3"/>
  <c r="AH65" i="3"/>
  <c r="AE65" i="3"/>
  <c r="S65" i="3"/>
  <c r="AH64" i="3"/>
  <c r="AE64" i="3"/>
  <c r="S64" i="3"/>
  <c r="AH63" i="3"/>
  <c r="AE63" i="3"/>
  <c r="S63" i="3"/>
  <c r="AH62" i="3"/>
  <c r="AE62" i="3"/>
  <c r="S62" i="3"/>
  <c r="AH61" i="3"/>
  <c r="AE61" i="3"/>
  <c r="S61" i="3"/>
  <c r="AH60" i="3"/>
  <c r="AE60" i="3"/>
  <c r="AH14" i="4"/>
  <c r="AE14" i="4"/>
  <c r="S14" i="4"/>
  <c r="AE125" i="1"/>
  <c r="AE126" i="1"/>
  <c r="AE127" i="1"/>
  <c r="AK122" i="1"/>
  <c r="AK123" i="1"/>
  <c r="AK124" i="1"/>
  <c r="AK125" i="1"/>
  <c r="AK126" i="1"/>
  <c r="AK127" i="1"/>
  <c r="AK195" i="1"/>
  <c r="S124" i="1"/>
  <c r="S125" i="1"/>
  <c r="S126" i="1"/>
  <c r="S127" i="1"/>
  <c r="AE122" i="1"/>
  <c r="AE123" i="1"/>
  <c r="AE124" i="1"/>
  <c r="AE59" i="3" l="1"/>
  <c r="S123" i="1"/>
  <c r="H200" i="1"/>
  <c r="H201" i="1"/>
  <c r="H202" i="1"/>
  <c r="H203" i="1"/>
  <c r="H204" i="1"/>
  <c r="H205" i="1"/>
  <c r="H199" i="1"/>
  <c r="H208" i="1" l="1"/>
  <c r="D43" i="6"/>
  <c r="D42" i="6"/>
  <c r="D41" i="6"/>
  <c r="D40" i="6"/>
  <c r="D39" i="6"/>
  <c r="D38" i="6"/>
  <c r="D37" i="6"/>
  <c r="J36" i="6"/>
  <c r="D36" i="6"/>
  <c r="J35" i="6"/>
  <c r="D35" i="6"/>
  <c r="J34" i="6"/>
  <c r="D34" i="6"/>
  <c r="J33" i="6"/>
  <c r="D33" i="6"/>
  <c r="J32" i="6"/>
  <c r="D32" i="6"/>
  <c r="D31" i="6"/>
  <c r="D30" i="6"/>
  <c r="D29" i="6"/>
  <c r="D28" i="6"/>
  <c r="D27" i="6"/>
  <c r="D26" i="6"/>
  <c r="D25" i="6"/>
  <c r="D24" i="6"/>
  <c r="D23" i="6"/>
  <c r="D22" i="6"/>
  <c r="D21" i="6"/>
  <c r="I20" i="6"/>
  <c r="D20" i="6"/>
  <c r="I19" i="6"/>
  <c r="D19" i="6"/>
  <c r="AH16" i="6"/>
  <c r="AE16" i="6"/>
  <c r="S16" i="6"/>
  <c r="AH15" i="6"/>
  <c r="AE15" i="6"/>
  <c r="S15" i="6"/>
  <c r="AH14" i="6"/>
  <c r="AE14" i="6"/>
  <c r="S14" i="6"/>
  <c r="AH13" i="6"/>
  <c r="AE13" i="6"/>
  <c r="S13" i="6"/>
  <c r="AH12" i="6"/>
  <c r="AE12" i="6"/>
  <c r="S12" i="6"/>
  <c r="H35" i="4"/>
  <c r="H36" i="4"/>
  <c r="H37" i="4"/>
  <c r="H38" i="4"/>
  <c r="H34" i="4"/>
  <c r="F80" i="3"/>
  <c r="F81" i="3"/>
  <c r="F82" i="3"/>
  <c r="F83" i="3"/>
  <c r="M79" i="3"/>
  <c r="M80" i="3"/>
  <c r="D45" i="4"/>
  <c r="D44" i="4"/>
  <c r="D43" i="4"/>
  <c r="D42" i="4"/>
  <c r="D41" i="4"/>
  <c r="D40" i="4"/>
  <c r="D39" i="4"/>
  <c r="D38" i="4"/>
  <c r="D37" i="4"/>
  <c r="D36" i="4"/>
  <c r="D35" i="4"/>
  <c r="D34" i="4"/>
  <c r="D33" i="4"/>
  <c r="D32" i="4"/>
  <c r="D31" i="4"/>
  <c r="D30" i="4"/>
  <c r="D29" i="4"/>
  <c r="D28" i="4"/>
  <c r="D27" i="4"/>
  <c r="D26" i="4"/>
  <c r="D25" i="4"/>
  <c r="D24" i="4"/>
  <c r="D23" i="4"/>
  <c r="I22" i="4"/>
  <c r="D22" i="4"/>
  <c r="I21" i="4"/>
  <c r="D21" i="4"/>
  <c r="AH18" i="4"/>
  <c r="AE18" i="4"/>
  <c r="S18" i="4"/>
  <c r="AH17" i="4"/>
  <c r="AE17" i="4"/>
  <c r="S17" i="4"/>
  <c r="AH16" i="4"/>
  <c r="AE16" i="4"/>
  <c r="S16" i="4"/>
  <c r="AH15" i="4"/>
  <c r="AE15" i="4"/>
  <c r="AH13" i="4"/>
  <c r="AE13" i="4"/>
  <c r="S13" i="4"/>
  <c r="AH12" i="4"/>
  <c r="AE12" i="4"/>
  <c r="S12" i="4"/>
  <c r="AH11" i="4"/>
  <c r="AE11" i="4"/>
  <c r="S11" i="4"/>
  <c r="C103" i="3"/>
  <c r="C102" i="3"/>
  <c r="C101" i="3"/>
  <c r="C100" i="3"/>
  <c r="C99" i="3"/>
  <c r="C98" i="3"/>
  <c r="C97" i="3"/>
  <c r="C96" i="3"/>
  <c r="C95" i="3"/>
  <c r="C94" i="3"/>
  <c r="C93" i="3"/>
  <c r="C92" i="3"/>
  <c r="C91" i="3"/>
  <c r="C90" i="3"/>
  <c r="C89" i="3"/>
  <c r="C88" i="3"/>
  <c r="C87" i="3"/>
  <c r="C86" i="3"/>
  <c r="C85" i="3"/>
  <c r="C84" i="3"/>
  <c r="C83" i="3"/>
  <c r="C82" i="3"/>
  <c r="C81" i="3"/>
  <c r="C80" i="3"/>
  <c r="C79" i="3"/>
  <c r="AH76" i="3"/>
  <c r="AH75" i="3"/>
  <c r="AH59" i="3"/>
  <c r="AH58" i="3"/>
  <c r="AE58" i="3"/>
  <c r="S58" i="3"/>
  <c r="AH57" i="3"/>
  <c r="AE57" i="3"/>
  <c r="S57" i="3"/>
  <c r="AH56" i="3"/>
  <c r="AE56" i="3"/>
  <c r="S56" i="3"/>
  <c r="AH55" i="3"/>
  <c r="AE55" i="3"/>
  <c r="S55" i="3"/>
  <c r="AH54" i="3"/>
  <c r="AE54" i="3"/>
  <c r="S54" i="3"/>
  <c r="AH53" i="3"/>
  <c r="AE53" i="3"/>
  <c r="S53" i="3"/>
  <c r="AH52" i="3"/>
  <c r="AE52" i="3"/>
  <c r="S52" i="3"/>
  <c r="AH51" i="3"/>
  <c r="AE51" i="3"/>
  <c r="S51" i="3"/>
  <c r="AH50" i="3"/>
  <c r="AH49" i="3"/>
  <c r="AE49" i="3"/>
  <c r="S49" i="3"/>
  <c r="AH48" i="3"/>
  <c r="AE48" i="3"/>
  <c r="S48" i="3"/>
  <c r="AH47" i="3"/>
  <c r="AE47" i="3"/>
  <c r="S47" i="3"/>
  <c r="AH46" i="3"/>
  <c r="AE46" i="3"/>
  <c r="S46" i="3"/>
  <c r="AH45" i="3"/>
  <c r="AE45" i="3"/>
  <c r="S45" i="3"/>
  <c r="AH44" i="3"/>
  <c r="AE44" i="3"/>
  <c r="S44" i="3"/>
  <c r="AH43" i="3"/>
  <c r="AE43" i="3"/>
  <c r="S43" i="3"/>
  <c r="AH42" i="3"/>
  <c r="AE42" i="3"/>
  <c r="S42" i="3"/>
  <c r="AH41" i="3"/>
  <c r="AE41" i="3"/>
  <c r="S41" i="3"/>
  <c r="AH40" i="3"/>
  <c r="AE40" i="3"/>
  <c r="S40" i="3"/>
  <c r="AH39" i="3"/>
  <c r="AE39" i="3"/>
  <c r="S39" i="3"/>
  <c r="AH38" i="3"/>
  <c r="AE38" i="3"/>
  <c r="S38" i="3"/>
  <c r="AH37" i="3"/>
  <c r="AE37" i="3"/>
  <c r="S37" i="3"/>
  <c r="AH36" i="3"/>
  <c r="AE36" i="3"/>
  <c r="S36" i="3"/>
  <c r="AH35" i="3"/>
  <c r="AE35" i="3"/>
  <c r="S35" i="3"/>
  <c r="AH34" i="3"/>
  <c r="AE34" i="3"/>
  <c r="S34" i="3"/>
  <c r="AH33" i="3"/>
  <c r="AE33" i="3"/>
  <c r="S33" i="3"/>
  <c r="AH32" i="3"/>
  <c r="AE32" i="3"/>
  <c r="S32" i="3"/>
  <c r="AH31" i="3"/>
  <c r="AE31" i="3"/>
  <c r="S31" i="3"/>
  <c r="AH30" i="3"/>
  <c r="AH29" i="3"/>
  <c r="AE29" i="3"/>
  <c r="S29" i="3"/>
  <c r="AH28" i="3"/>
  <c r="S28" i="3"/>
  <c r="AH27" i="3"/>
  <c r="AE27" i="3"/>
  <c r="S27" i="3"/>
  <c r="AH26" i="3"/>
  <c r="S26" i="3"/>
  <c r="AH25" i="3"/>
  <c r="AE25" i="3"/>
  <c r="S25" i="3"/>
  <c r="AH24" i="3"/>
  <c r="AE24" i="3"/>
  <c r="S24" i="3"/>
  <c r="AH23" i="3"/>
  <c r="AE23" i="3"/>
  <c r="S23" i="3"/>
  <c r="AH22" i="3"/>
  <c r="AE22" i="3"/>
  <c r="S22" i="3"/>
  <c r="AH21" i="3"/>
  <c r="AE21" i="3"/>
  <c r="S21" i="3"/>
  <c r="AH20" i="3"/>
  <c r="AE20" i="3"/>
  <c r="S20" i="3"/>
  <c r="AH19" i="3"/>
  <c r="AE19" i="3"/>
  <c r="S19" i="3"/>
  <c r="AH18" i="3"/>
  <c r="AE18" i="3"/>
  <c r="S18" i="3"/>
  <c r="AH17" i="3"/>
  <c r="AE17" i="3"/>
  <c r="S17" i="3"/>
  <c r="AH16" i="3"/>
  <c r="AE16" i="3"/>
  <c r="S16" i="3"/>
  <c r="AH15" i="3"/>
  <c r="AE15" i="3"/>
  <c r="S15" i="3"/>
  <c r="AH14" i="3"/>
  <c r="AE14" i="3"/>
  <c r="S14" i="3"/>
  <c r="AH13" i="3"/>
  <c r="AE13" i="3"/>
  <c r="S13" i="3"/>
  <c r="AH12" i="3"/>
  <c r="AE12" i="3"/>
  <c r="S12" i="3"/>
  <c r="AE11" i="3"/>
  <c r="S11" i="3"/>
  <c r="H11" i="3"/>
  <c r="AG68" i="2"/>
  <c r="AG83" i="2"/>
  <c r="AG84" i="2"/>
  <c r="AG85" i="2"/>
  <c r="T68" i="2"/>
  <c r="AJ67" i="2"/>
  <c r="AG67" i="2"/>
  <c r="T67" i="2"/>
  <c r="AJ66" i="2"/>
  <c r="AG66" i="2"/>
  <c r="T66" i="2"/>
  <c r="AJ65" i="2"/>
  <c r="AG65" i="2"/>
  <c r="T65" i="2"/>
  <c r="AJ64" i="2"/>
  <c r="AG64" i="2"/>
  <c r="T64" i="2"/>
  <c r="AJ63" i="2"/>
  <c r="AG63" i="2"/>
  <c r="T63" i="2"/>
  <c r="AJ62" i="2"/>
  <c r="AG62" i="2"/>
  <c r="T62" i="2"/>
  <c r="AJ61" i="2"/>
  <c r="AG61" i="2"/>
  <c r="T61" i="2"/>
  <c r="AJ60" i="2"/>
  <c r="AG60" i="2"/>
  <c r="T60" i="2"/>
  <c r="AJ59" i="2"/>
  <c r="AG59" i="2"/>
  <c r="T59" i="2"/>
  <c r="AJ58" i="2"/>
  <c r="AG58" i="2"/>
  <c r="T58" i="2"/>
  <c r="AJ57" i="2"/>
  <c r="AG57" i="2"/>
  <c r="T57" i="2"/>
  <c r="AJ56" i="2"/>
  <c r="AG56" i="2"/>
  <c r="T56" i="2"/>
  <c r="AJ55" i="2"/>
  <c r="AG55" i="2"/>
  <c r="T55" i="2"/>
  <c r="AJ54" i="2"/>
  <c r="AG54" i="2"/>
  <c r="T54" i="2"/>
  <c r="AJ53" i="2"/>
  <c r="AG53" i="2"/>
  <c r="T53" i="2"/>
  <c r="AJ52" i="2"/>
  <c r="AG52" i="2"/>
  <c r="T52" i="2"/>
  <c r="AJ51" i="2"/>
  <c r="AG51" i="2"/>
  <c r="T51" i="2"/>
  <c r="AJ50" i="2"/>
  <c r="AG50" i="2"/>
  <c r="T50" i="2"/>
  <c r="AJ49" i="2"/>
  <c r="AG49" i="2"/>
  <c r="T49" i="2"/>
  <c r="AJ48" i="2"/>
  <c r="AG48" i="2"/>
  <c r="T48" i="2"/>
  <c r="AJ47" i="2"/>
  <c r="AG47" i="2"/>
  <c r="T47" i="2"/>
  <c r="AJ46" i="2"/>
  <c r="AG46" i="2"/>
  <c r="T46" i="2"/>
  <c r="AJ45" i="2"/>
  <c r="AG45" i="2"/>
  <c r="T45" i="2"/>
  <c r="AJ44" i="2"/>
  <c r="AG44" i="2"/>
  <c r="T44" i="2"/>
  <c r="AJ43" i="2"/>
  <c r="AG43" i="2"/>
  <c r="T43" i="2"/>
  <c r="AJ42" i="2"/>
  <c r="AG42" i="2"/>
  <c r="T42" i="2"/>
  <c r="AJ41" i="2"/>
  <c r="AG41" i="2"/>
  <c r="T41" i="2"/>
  <c r="AJ40" i="2"/>
  <c r="AG40" i="2"/>
  <c r="T40" i="2"/>
  <c r="AJ39" i="2"/>
  <c r="AG39" i="2"/>
  <c r="T39" i="2"/>
  <c r="AJ38" i="2"/>
  <c r="AG38" i="2"/>
  <c r="T38" i="2"/>
  <c r="AJ37" i="2"/>
  <c r="AG37" i="2"/>
  <c r="T37" i="2"/>
  <c r="AJ36" i="2"/>
  <c r="AG36" i="2"/>
  <c r="T36" i="2"/>
  <c r="AJ35" i="2"/>
  <c r="AG35" i="2"/>
  <c r="T35" i="2"/>
  <c r="AJ34" i="2"/>
  <c r="AG34" i="2"/>
  <c r="T34" i="2"/>
  <c r="AJ33" i="2"/>
  <c r="AG33" i="2"/>
  <c r="T33" i="2"/>
  <c r="AJ32" i="2"/>
  <c r="AG32" i="2"/>
  <c r="T32" i="2"/>
  <c r="AJ31" i="2"/>
  <c r="AG31" i="2"/>
  <c r="T31" i="2"/>
  <c r="AJ30" i="2"/>
  <c r="AG30" i="2"/>
  <c r="T30" i="2"/>
  <c r="AJ29" i="2"/>
  <c r="AG29" i="2"/>
  <c r="T29" i="2"/>
  <c r="AJ28" i="2"/>
  <c r="AG28" i="2"/>
  <c r="T28" i="2"/>
  <c r="AJ27" i="2"/>
  <c r="AG27" i="2"/>
  <c r="T27" i="2"/>
  <c r="AJ26" i="2"/>
  <c r="AG26" i="2"/>
  <c r="T26" i="2"/>
  <c r="AJ25" i="2"/>
  <c r="AG25" i="2"/>
  <c r="T25" i="2"/>
  <c r="AJ24" i="2"/>
  <c r="AG24" i="2"/>
  <c r="T24" i="2"/>
  <c r="AJ23" i="2"/>
  <c r="AG23" i="2"/>
  <c r="T23" i="2"/>
  <c r="AJ22" i="2"/>
  <c r="AG22" i="2"/>
  <c r="T22" i="2"/>
  <c r="AJ21" i="2"/>
  <c r="AG21" i="2"/>
  <c r="T21" i="2"/>
  <c r="AJ20" i="2"/>
  <c r="AG20" i="2"/>
  <c r="T20" i="2"/>
  <c r="AJ19" i="2"/>
  <c r="AG19" i="2"/>
  <c r="T19" i="2"/>
  <c r="AJ18" i="2"/>
  <c r="AG18" i="2"/>
  <c r="T18" i="2"/>
  <c r="AJ17" i="2"/>
  <c r="AG17" i="2"/>
  <c r="T17" i="2"/>
  <c r="AJ16" i="2"/>
  <c r="AG16" i="2"/>
  <c r="T16" i="2"/>
  <c r="AJ15" i="2"/>
  <c r="AG15" i="2"/>
  <c r="T15" i="2"/>
  <c r="I15" i="2"/>
  <c r="AJ14" i="2"/>
  <c r="AG14" i="2"/>
  <c r="T14" i="2"/>
  <c r="I14" i="2"/>
  <c r="AJ13" i="2"/>
  <c r="AG13" i="2"/>
  <c r="T13" i="2"/>
  <c r="I13" i="2"/>
  <c r="AJ12" i="2"/>
  <c r="AG12" i="2"/>
  <c r="T12" i="2"/>
  <c r="I12" i="2"/>
  <c r="AK14" i="1"/>
  <c r="AK12" i="1"/>
  <c r="AK13"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96" i="1"/>
  <c r="AK11" i="1"/>
  <c r="M81" i="3" l="1"/>
  <c r="D44" i="6"/>
  <c r="J37" i="6"/>
  <c r="I21" i="6"/>
  <c r="F84" i="3"/>
  <c r="I23" i="4"/>
  <c r="D46" i="4"/>
  <c r="H39" i="4"/>
  <c r="C104" i="3"/>
  <c r="H232" i="1"/>
  <c r="D200" i="1"/>
  <c r="D201" i="1"/>
  <c r="D202" i="1"/>
  <c r="D203" i="1"/>
  <c r="D204" i="1"/>
  <c r="D205" i="1"/>
  <c r="D206" i="1"/>
  <c r="D207" i="1"/>
  <c r="D208" i="1"/>
  <c r="D209" i="1"/>
  <c r="D210" i="1"/>
  <c r="D211" i="1"/>
  <c r="D212" i="1"/>
  <c r="D213" i="1"/>
  <c r="D214" i="1"/>
  <c r="D215" i="1"/>
  <c r="D216" i="1"/>
  <c r="D217" i="1"/>
  <c r="D218" i="1"/>
  <c r="D219" i="1"/>
  <c r="D220" i="1"/>
  <c r="D221" i="1"/>
  <c r="D222" i="1"/>
  <c r="D223" i="1"/>
  <c r="D199" i="1"/>
  <c r="AE115" i="1"/>
  <c r="AE113" i="1"/>
  <c r="AE114" i="1"/>
  <c r="AE116" i="1"/>
  <c r="AE117" i="1"/>
  <c r="AE118" i="1"/>
  <c r="AE119" i="1"/>
  <c r="AE120" i="1"/>
  <c r="AE121" i="1"/>
  <c r="AE195" i="1"/>
  <c r="AE196" i="1"/>
  <c r="S114" i="1"/>
  <c r="S115" i="1"/>
  <c r="S116" i="1"/>
  <c r="S117" i="1"/>
  <c r="S118" i="1"/>
  <c r="S119" i="1"/>
  <c r="S121" i="1"/>
  <c r="S113" i="1"/>
  <c r="AE112" i="1"/>
  <c r="S112" i="1"/>
  <c r="AE109" i="1"/>
  <c r="S109" i="1"/>
  <c r="AE107" i="1"/>
  <c r="S107" i="1"/>
  <c r="AE100" i="1" l="1"/>
  <c r="AE101" i="1"/>
  <c r="AE102" i="1"/>
  <c r="AE103" i="1"/>
  <c r="AE104" i="1"/>
  <c r="AE105" i="1"/>
  <c r="AE106" i="1"/>
  <c r="AE108" i="1"/>
  <c r="AE111" i="1"/>
  <c r="S100" i="1" l="1"/>
  <c r="S101" i="1"/>
  <c r="S102" i="1"/>
  <c r="S103" i="1"/>
  <c r="S104" i="1"/>
  <c r="S105" i="1"/>
  <c r="S106" i="1"/>
  <c r="S108" i="1"/>
  <c r="S111" i="1"/>
  <c r="AE99" i="1"/>
  <c r="S99" i="1"/>
  <c r="AE83" i="1" l="1"/>
  <c r="AE85" i="1"/>
  <c r="AE87" i="1"/>
  <c r="AE88" i="1"/>
  <c r="AE89" i="1"/>
  <c r="AE90" i="1"/>
  <c r="AE91" i="1"/>
  <c r="AE92" i="1"/>
  <c r="AE93" i="1"/>
  <c r="AE94" i="1"/>
  <c r="AE95" i="1"/>
  <c r="AE96" i="1"/>
  <c r="AE97" i="1"/>
  <c r="S82" i="1" l="1"/>
  <c r="S83" i="1"/>
  <c r="S84" i="1"/>
  <c r="S85" i="1"/>
  <c r="S87" i="1"/>
  <c r="S88" i="1"/>
  <c r="S89" i="1"/>
  <c r="S90" i="1"/>
  <c r="S91" i="1"/>
  <c r="S92" i="1"/>
  <c r="S93" i="1"/>
  <c r="S94" i="1"/>
  <c r="S95" i="1"/>
  <c r="S96" i="1"/>
  <c r="S97" i="1"/>
  <c r="S98" i="1"/>
  <c r="AE81" i="1"/>
  <c r="H241" i="1" l="1"/>
  <c r="AE80" i="1" l="1"/>
  <c r="AE78" i="1"/>
  <c r="AE79" i="1"/>
  <c r="AE77" i="1"/>
  <c r="AE76" i="1"/>
  <c r="AE44" i="1" l="1"/>
  <c r="S44" i="1"/>
  <c r="AE71" i="1" l="1"/>
  <c r="AE72" i="1"/>
  <c r="AE73" i="1"/>
  <c r="AE74" i="1"/>
  <c r="AE75" i="1"/>
  <c r="AE70" i="1"/>
  <c r="S70" i="1" l="1"/>
  <c r="S71" i="1"/>
  <c r="S72" i="1"/>
  <c r="S73" i="1"/>
  <c r="S74" i="1"/>
  <c r="S75" i="1"/>
  <c r="S76" i="1"/>
  <c r="S77" i="1"/>
  <c r="S78" i="1"/>
  <c r="S79" i="1"/>
  <c r="S80" i="1"/>
  <c r="S81" i="1"/>
  <c r="S69" i="1"/>
  <c r="AE69" i="1"/>
  <c r="AE68" i="1"/>
  <c r="S68" i="1"/>
  <c r="AE67" i="1"/>
  <c r="S66" i="1"/>
  <c r="S67" i="1"/>
  <c r="S56" i="1"/>
  <c r="S57" i="1"/>
  <c r="S58" i="1"/>
  <c r="S59" i="1"/>
  <c r="S60" i="1"/>
  <c r="S61" i="1"/>
  <c r="S62" i="1"/>
  <c r="S63" i="1"/>
  <c r="S64" i="1"/>
  <c r="S65" i="1"/>
  <c r="AE52" i="1"/>
  <c r="AE53" i="1"/>
  <c r="AE54" i="1"/>
  <c r="AE55" i="1"/>
  <c r="AE56" i="1"/>
  <c r="AE57" i="1"/>
  <c r="AE58" i="1"/>
  <c r="AE59" i="1"/>
  <c r="AE60" i="1"/>
  <c r="AE61" i="1"/>
  <c r="AE62" i="1"/>
  <c r="AE63" i="1"/>
  <c r="AE64" i="1"/>
  <c r="AE65" i="1"/>
  <c r="AE66" i="1"/>
  <c r="AE98" i="1"/>
  <c r="AE12" i="1" l="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5" i="1"/>
  <c r="AE46" i="1"/>
  <c r="AE47" i="1"/>
  <c r="AE48" i="1"/>
  <c r="AE49" i="1"/>
  <c r="AE50" i="1"/>
  <c r="AE51" i="1"/>
  <c r="AE11" i="1"/>
  <c r="H12" i="1" l="1"/>
  <c r="H13" i="1"/>
  <c r="H14" i="1"/>
  <c r="H15" i="1"/>
  <c r="H11" i="1"/>
  <c r="S14" i="1"/>
  <c r="S15" i="1"/>
  <c r="S16" i="1"/>
  <c r="S17" i="1"/>
  <c r="S18" i="1"/>
  <c r="S19" i="1"/>
  <c r="S20" i="1"/>
  <c r="S21" i="1"/>
  <c r="S55" i="1"/>
  <c r="S54" i="1"/>
  <c r="S53" i="1"/>
  <c r="S52" i="1"/>
  <c r="S51" i="1"/>
  <c r="S50" i="1"/>
  <c r="S49" i="1"/>
  <c r="S48" i="1"/>
  <c r="S47" i="1"/>
  <c r="S46" i="1"/>
  <c r="S45" i="1"/>
  <c r="S43" i="1"/>
  <c r="S42" i="1"/>
  <c r="S41" i="1"/>
  <c r="S40" i="1"/>
  <c r="S39" i="1"/>
  <c r="S38" i="1"/>
  <c r="S37" i="1"/>
  <c r="S36" i="1"/>
  <c r="S35" i="1"/>
  <c r="S34" i="1"/>
  <c r="S33" i="1"/>
  <c r="S32" i="1"/>
  <c r="S31" i="1"/>
  <c r="S30" i="1"/>
  <c r="S29" i="1"/>
  <c r="S28" i="1"/>
  <c r="S27" i="1"/>
  <c r="S26" i="1"/>
  <c r="S25" i="1"/>
  <c r="S24" i="1"/>
  <c r="S23" i="1"/>
  <c r="S22" i="1"/>
  <c r="S13" i="1"/>
  <c r="S12" i="1"/>
  <c r="S11" i="1"/>
  <c r="D2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Diseño Visual Tic</author>
  </authors>
  <commentList>
    <comment ref="AI9" authorId="0" shapeId="0" xr:uid="{00000000-0006-0000-0000-000001000000}">
      <text>
        <r>
          <rPr>
            <b/>
            <sz val="9"/>
            <color indexed="81"/>
            <rFont val="Tahoma"/>
            <charset val="1"/>
          </rPr>
          <t>Diseño Visual Tic:</t>
        </r>
        <r>
          <rPr>
            <sz val="9"/>
            <color indexed="81"/>
            <rFont val="Tahoma"/>
            <charset val="1"/>
          </rPr>
          <t xml:space="preserve">
ALEJANDRO MARIN</t>
        </r>
      </text>
    </comment>
    <comment ref="AI149" authorId="0" shapeId="0" xr:uid="{00000000-0006-0000-0000-000002000000}">
      <text>
        <r>
          <rPr>
            <b/>
            <sz val="9"/>
            <color indexed="81"/>
            <rFont val="Tahoma"/>
            <charset val="1"/>
          </rPr>
          <t>Diseño Visual Tic:</t>
        </r>
        <r>
          <rPr>
            <sz val="9"/>
            <color indexed="81"/>
            <rFont val="Tahoma"/>
            <charset val="1"/>
          </rPr>
          <t xml:space="preserve">
HASTA ACÁ ALEJO. </t>
        </r>
      </text>
    </comment>
  </commentList>
</comments>
</file>

<file path=xl/sharedStrings.xml><?xml version="1.0" encoding="utf-8"?>
<sst xmlns="http://schemas.openxmlformats.org/spreadsheetml/2006/main" count="5077" uniqueCount="1028">
  <si>
    <t>SOLICITANTE</t>
  </si>
  <si>
    <t>OBJETO</t>
  </si>
  <si>
    <t>FICHA DE CONTRATACIÓN</t>
  </si>
  <si>
    <t>ESTUDIOS</t>
  </si>
  <si>
    <t>FECHA DE PUBLICACIÓN SECOP</t>
  </si>
  <si>
    <t>NÚMERO DEL PROCESO</t>
  </si>
  <si>
    <t>ESTADO DEL PROCESO</t>
  </si>
  <si>
    <t>FECHA DE RECEPCIÓN ASISTENTE DE CONTRATACIÓN</t>
  </si>
  <si>
    <t>CORRECIÓN O MODIFICACIÓN</t>
  </si>
  <si>
    <t>FECHA DE RECEPCIÓN DIVISIÓN ADMINISTRATIVA Y FINANCIERA</t>
  </si>
  <si>
    <t>FECHA DE RECEPCIÓN ABOGADO ESPECIALISTA EN CONTRATACIÓN</t>
  </si>
  <si>
    <t>CELEBRADO</t>
  </si>
  <si>
    <t>Secretaria General
ALBA LIBIA MARULANDA OSPINA</t>
  </si>
  <si>
    <t>Diego Angelo Restrepo Zapata – Coordinador de Investigación.</t>
  </si>
  <si>
    <t>Vicerrector Academico  
Nicolas Otalvaro Trejos</t>
  </si>
  <si>
    <t>Gerson Orial Tapasco Alzate
Jefe Talento Humano</t>
  </si>
  <si>
    <t>DEPENDENCIA</t>
  </si>
  <si>
    <t>No.SOLICITUDES DE CONTRATACIÓN</t>
  </si>
  <si>
    <t>MODALIDAD DE SELECCIÓN</t>
  </si>
  <si>
    <t>No. PROCESO DE CONTRATACIÓN</t>
  </si>
  <si>
    <t>Contratación Directa</t>
  </si>
  <si>
    <t>Selección Abreviada Subasta Inversa</t>
  </si>
  <si>
    <t>Selección Abreviada Menor Cuantia</t>
  </si>
  <si>
    <t>Almacen</t>
  </si>
  <si>
    <t>Licitación Pública</t>
  </si>
  <si>
    <t>TOTAL</t>
  </si>
  <si>
    <t>Docentes</t>
  </si>
  <si>
    <t>Coordinación Academica</t>
  </si>
  <si>
    <t>Universidad en el Campo</t>
  </si>
  <si>
    <t>Sistemas</t>
  </si>
  <si>
    <t>Mercadeo y Publicaciones</t>
  </si>
  <si>
    <t>SG-SST</t>
  </si>
  <si>
    <t xml:space="preserve">pagaduria </t>
  </si>
  <si>
    <t xml:space="preserve">Pagina web y prensa </t>
  </si>
  <si>
    <t>B, learning</t>
  </si>
  <si>
    <t>Lider Modelo Pedagogico IES -CINOC</t>
  </si>
  <si>
    <t>Tienda Virtual del Estado Colombiano</t>
  </si>
  <si>
    <t>Contratar un profesional en Licenciatura en Educación Básica con Énfasis en Educación Física Recreación y Deportes para el proyecto de fomento a la permanencia estudiantil en la línea estratégica de fomento del deporte y la recreación de la comunidad académica de la Institución de Educación Superior Colegio Integrado Nacional Oriente De Caldas.</t>
  </si>
  <si>
    <t>Control Interno</t>
  </si>
  <si>
    <t>Contratación a un Tecnólogo en Gestión Contable y Tributaria o áreas afines, para el área de Contratación de la entidad, con el fin de apoyar las labores de planeación contractual de la IES CINOC, principalmente en la ejecución de proyectos de Planes de Fomento a la Calidad 2019, 2020, excedentes cooperativas, entre otros.</t>
  </si>
  <si>
    <t>LEIDY LILIANA MEJÍA GARCÍA</t>
  </si>
  <si>
    <t xml:space="preserve">CONTRATISTA - ASISTENTE CONTRATACIÓN </t>
  </si>
  <si>
    <t xml:space="preserve">CONTRATISTA - AUXILIAR CONTRATACIÓN </t>
  </si>
  <si>
    <t>FECHA DE DEVOLUCIÓN DE FICHA</t>
  </si>
  <si>
    <t>CONTRATACIÓN DIRECTA</t>
  </si>
  <si>
    <t>No. CONTRATO U OREDEN DE PREST DE SERVICIOS</t>
  </si>
  <si>
    <t xml:space="preserve">VALOR INCIAL DEL CONTRATO </t>
  </si>
  <si>
    <t xml:space="preserve">VALOR ADICIONES </t>
  </si>
  <si>
    <t xml:space="preserve">VALOR TOTAL DEL CONTRATO INCLUYE ADICIONES </t>
  </si>
  <si>
    <t>CDP</t>
  </si>
  <si>
    <t>RP</t>
  </si>
  <si>
    <t>DESTINACIÓN DEL GASTO</t>
  </si>
  <si>
    <t>GASTOS DE FUNCIONAMIENTO / RECURSOS NACIÓN</t>
  </si>
  <si>
    <t xml:space="preserve">GASTOS DE FUNCIONAMIENTO / EXCEDENTES FINANCIEROS </t>
  </si>
  <si>
    <t>ADJUDICADO A</t>
  </si>
  <si>
    <t>MARÍA ANDREA HURTADO OSORIO</t>
  </si>
  <si>
    <t>RUBY JOHANNA MOLANO MOLANO</t>
  </si>
  <si>
    <t>CEDULA O NIT</t>
  </si>
  <si>
    <t>SUPERVISOR</t>
  </si>
  <si>
    <t>ADRIANA OSPINA TABARES</t>
  </si>
  <si>
    <t>CARGO</t>
  </si>
  <si>
    <t>JEFE DE PLANEACIÓN</t>
  </si>
  <si>
    <t>SECRETARIA GENERAL</t>
  </si>
  <si>
    <t xml:space="preserve">FECHA DE SUSCRIPCIÓN </t>
  </si>
  <si>
    <t xml:space="preserve">FECHA DE INICIO </t>
  </si>
  <si>
    <t xml:space="preserve">FECHA DE FINALIZACIÓN </t>
  </si>
  <si>
    <t xml:space="preserve">FECHA DE FINALIZACIÓN EFECTIVA </t>
  </si>
  <si>
    <t xml:space="preserve">CALIFICACION FINAL </t>
  </si>
  <si>
    <t>MÍNIMA CUANTÍA</t>
  </si>
  <si>
    <t>LICITACIÓN PÚBLICA</t>
  </si>
  <si>
    <t>CONCURSO DE MÉRITOS</t>
  </si>
  <si>
    <t>SELECCIÓN ABREVIADA</t>
  </si>
  <si>
    <t>OPS</t>
  </si>
  <si>
    <t>ÓRDEN DE COMPRA</t>
  </si>
  <si>
    <t>Contratar un abogado que preste los servicios de asesoría jurídica y elaboración de los diferentes documentos que se requieran, en los procesos contractuales y administrativos que se realizan en la institución.</t>
  </si>
  <si>
    <t>CD-001-2022</t>
  </si>
  <si>
    <t>TIPO. PROCESO</t>
  </si>
  <si>
    <t>C-001-2022</t>
  </si>
  <si>
    <t xml:space="preserve"> [80] Servicios de Gestion, Servicios Profesionales de Empresa y Servicios Administrativo</t>
  </si>
  <si>
    <t>KATHERIN JOHANNA MORALES ACOSTA</t>
  </si>
  <si>
    <t>ALBA LIBIA MARULANDA</t>
  </si>
  <si>
    <t>Jefe Division Administrativa y Financiera
ALEJANDRO MARIN TABARES</t>
  </si>
  <si>
    <t>19/01/222</t>
  </si>
  <si>
    <t>CD-002-2022</t>
  </si>
  <si>
    <t>C-002-2022</t>
  </si>
  <si>
    <t>ALEJANDRO MARIN TABARES</t>
  </si>
  <si>
    <t>JEFE DIVISION ADMINISTRATIVA Y FINANCIERA</t>
  </si>
  <si>
    <t>Contratar un tecnólogo en Gestión Contable y tributaria para el área de Contratación de la entidad, con el fin de apoyar los diferentes procesos contractuales misionales y de apoyo que se derivan de la misma.</t>
  </si>
  <si>
    <t>CD-003-2022</t>
  </si>
  <si>
    <t>C-003-2022</t>
  </si>
  <si>
    <t>GASTOS DE FUNCIONAMIENTO / RECURSOS PROPIOS</t>
  </si>
  <si>
    <t>CARLOS AUGUSTO GONZÁLEZ MUÑOZ</t>
  </si>
  <si>
    <t>CONTRATAR UN CONTADOR PÚBLICO PARA EL APOYO PROFESIONAL EN EL ÁREA DE PRESUPUESTO, CONTABILIDAD Y PAGADURÍA DE LA IES CINOC.</t>
  </si>
  <si>
    <t>CD-004-2022</t>
  </si>
  <si>
    <t>C-004-2022</t>
  </si>
  <si>
    <t>Contratar el servicio de organización y logística a todo costo, para la realización del acto de posesión del señor rector de la IES CINOC para la vigencia 2022 - 2026</t>
  </si>
  <si>
    <t>OC-001-2022</t>
  </si>
  <si>
    <t>MC-001-2022</t>
  </si>
  <si>
    <t>[90] Servicios de Viajes, Alimentación, Alojamiento y Entretenimiento</t>
  </si>
  <si>
    <t>FABIO AUGUSTO TORO GONZÁLEZ</t>
  </si>
  <si>
    <t>OLGA PATRICIA BOBADILLA</t>
  </si>
  <si>
    <t>COORDINADORA BIENESTAR UNIVERSITARIO</t>
  </si>
  <si>
    <t>Contratación de servicios de transporte terrestre para el desplazamiento de los miembros del consejo directivo de la IES CINOC.</t>
  </si>
  <si>
    <t>MC-002-2022</t>
  </si>
  <si>
    <t>OPS-039-2022</t>
  </si>
  <si>
    <t>[78] Servicios de Transporte, Almacenaje y Correo</t>
  </si>
  <si>
    <t>COOPERATIVA DE TRANSPORTADORES DE MANZANARES COOTRAMAN</t>
  </si>
  <si>
    <t>Contratar el servicio de coordinación para la sede de la extensión de manzanares caldas de la IES CINOC</t>
  </si>
  <si>
    <t>CD-005-2022</t>
  </si>
  <si>
    <t>C-005-2022</t>
  </si>
  <si>
    <t>DIANA MILENA MONTENEGRO</t>
  </si>
  <si>
    <t>NICOLAS OTALVARO TREJOS</t>
  </si>
  <si>
    <t>VICERRECTOR ACADEMICO</t>
  </si>
  <si>
    <t>CONTRATAR EL SERVICIO DE COORDINACIÓN PARA LA SEDE DE LA EXTENSIÓN DE MARQUETALIA CALDAS DE LA IES CINOC</t>
  </si>
  <si>
    <t>CD-006-2022</t>
  </si>
  <si>
    <t>C-006-2022</t>
  </si>
  <si>
    <t>Contratar un Tecnólogo en Gestión Contable y Tributaria para el apoyo en el área oficina de Control Interno de la IES CINOC.</t>
  </si>
  <si>
    <t>CD-007-2022</t>
  </si>
  <si>
    <t>C-007-2022</t>
  </si>
  <si>
    <t>SEGMENTO DEL SERVICIO</t>
  </si>
  <si>
    <t>GLORIA MARIA HOYOS GIRALDO</t>
  </si>
  <si>
    <t>SUPERVISOR (FEB 08 2022) LUZ MARY ZULUAGA GARCÍA</t>
  </si>
  <si>
    <t>PRÓRROGAS</t>
  </si>
  <si>
    <t>OTRO SÍ/ OTROS MODIFICATORIOS</t>
  </si>
  <si>
    <t>Contratar el servicio de transmisión de datos de Internet banda ancha mediante fibra óptica para la atención del servicio Académico y administrativo de la IES CINOC Sede Central y extensiones de Manzanares y Marquetalia, y por medio de radio enlace punto a punto para el área de estudiantes y los centros de prácticas Centro de la Madera y Granja San José</t>
  </si>
  <si>
    <t>MC-003-2022</t>
  </si>
  <si>
    <t>OPS-059-2022</t>
  </si>
  <si>
    <t>[81] Servicios Basados en Ingeniería, Investigación y Tecnología</t>
  </si>
  <si>
    <t>CALDAS DATA COMPANY LTDA</t>
  </si>
  <si>
    <t>Prestar el servicio de mantenimiento de los equipos de cómputo y sistemas informáticos de propiedad de la IES CINOC, y el montaje y mantenimiento de redes de cómputo para las sede central y salas de sistemas de propiedad de la institución</t>
  </si>
  <si>
    <t>CD-008-2022</t>
  </si>
  <si>
    <t>C-008-2022</t>
  </si>
  <si>
    <t>CESAR ALBERTO MARTÍNEZ RIVERA</t>
  </si>
  <si>
    <t>GERSON ORIOL TAPASCO ALZATE</t>
  </si>
  <si>
    <t>JEFE DE TALENTO HUMANO</t>
  </si>
  <si>
    <t>CONTRATAR UN COORDINADOR PARA EL DESARROLLO DE LOS PROGRAMAS ESPECIALES DE LA INSTITUCIÓN (RURALIDAD Y REGIONALIZACIÓN – UNIVERSIDAD EN EL CAMPO), QUIEN DEBE SER UN TECNÓLOGO O PERSONA CON 3 AÑOS DE EDUCACIÓN SUPERIOR APROBADOS, CON EXPERIENCIA EN TRABAJO ADMINISTRATIVO Y TRABAJO CON COMUNIDADES RURALES, PARA COORDINAR LAS ACTIVIDADES EN LOS GRUPOS DE JÓVENES RURALES QUE ESTUDIEN PROGRAMAS ACADÉMICOS</t>
  </si>
  <si>
    <t>CD-009-2022</t>
  </si>
  <si>
    <t>C-009-2022</t>
  </si>
  <si>
    <t>ANDRÉS GUILLERMO VALENCIA CHALARCA</t>
  </si>
  <si>
    <t>Contratar un Técnico Profesional para apoyar las actividades con los grupos de jóvenes rurales que actualmente estudian programas académicos, gracias al aumento de la presencia regional de la IES CINOC en corregimientos (Ruralidad y Regionalización) y otros municipios (Universidad en el Campo).</t>
  </si>
  <si>
    <t>CD-010-2022</t>
  </si>
  <si>
    <t>C-010-2022</t>
  </si>
  <si>
    <t>LUZ IDALBA RESTREPO ARBELAEZ</t>
  </si>
  <si>
    <t>LEDIS JANICE CARDONA MAZO Jefe de Contabilidad</t>
  </si>
  <si>
    <t>Contratar un Tecnólogo en Gestión Contable y Tributaria para el apoyo en el área de, Contabilidad y Pagaduría de la IES CINOC</t>
  </si>
  <si>
    <t>CD-011-2022</t>
  </si>
  <si>
    <t>C-011-2022</t>
  </si>
  <si>
    <t>YOBANI ALBERTO CIFUENTES GARCÍA</t>
  </si>
  <si>
    <t>LADIS JANICE CARDONA MAZO</t>
  </si>
  <si>
    <t>JEFE DE CONTABILIDAD</t>
  </si>
  <si>
    <t>Prestar los servicios para apoyar el área de Vicerrectoría Académica y Registro y Control Académico de la IES CINOC, en los diferentes procesos académicos de estas dependencias</t>
  </si>
  <si>
    <t>CD-012-2022</t>
  </si>
  <si>
    <t>C-012-2022</t>
  </si>
  <si>
    <t>VIVIANA MARCELA GALVIS DUQUE</t>
  </si>
  <si>
    <t>OFICINA DE REGISTRO ACADEMICO</t>
  </si>
  <si>
    <t>LIZA MARIA TORRALBA HERRERA</t>
  </si>
  <si>
    <t>OLGA PATRICIA BOBADILLA COORDINADORA DE BIENESTAR UNIVERSITARIO</t>
  </si>
  <si>
    <t>Contratar un profesional en trabajo social para desarrollar actividades del proyecto de fortalecimiento de políticas y estrategias de bienestar institucional y permanencia estudiantil en la IES CINOC, en las actividades 1, y 2 de las líneas de bienestar y permanencia, establecidas en el plan de fomento a la calidad.</t>
  </si>
  <si>
    <t>CD-013-2022</t>
  </si>
  <si>
    <t>C-013-2022</t>
  </si>
  <si>
    <t>GASTOS DE FUNCIONAMIENTO / PLANES DE FOMENTO</t>
  </si>
  <si>
    <t>STEFHANY LISBETH CAMPOS PEREZ</t>
  </si>
  <si>
    <t>Prestar el servicio de portería nocturno del edificio de la sede central de la IES CINOC</t>
  </si>
  <si>
    <t>CD-014-2022</t>
  </si>
  <si>
    <t>C-014-2022</t>
  </si>
  <si>
    <t>ABELARDO SANTA CARDONA</t>
  </si>
  <si>
    <t>Prestar el servicio de portería diurna del edificio de la sede central de la IES CINOC</t>
  </si>
  <si>
    <t>CD-015-2022</t>
  </si>
  <si>
    <t>C-015-2022</t>
  </si>
  <si>
    <t>MARIA CIELO RAMIREZ MONTOYA</t>
  </si>
  <si>
    <t>Contratar el servicio de apoyo para realizar las actividades de aseo de la Sede Central de la IES CINOC, principalmente en el cuarto nivel del edificio bloque A, y en la sede CDM</t>
  </si>
  <si>
    <t>Prestar el servicio de apoyo en la ejecución de actividades operativas de liquidación de nómina, seguridad social e información laboral, en el área de Talento Humano de la IES CINOC</t>
  </si>
  <si>
    <t>CD-016-2022</t>
  </si>
  <si>
    <t>C-016-2022</t>
  </si>
  <si>
    <t>MARÍA YURANI ARANGO BUITRAGO</t>
  </si>
  <si>
    <t>GASTOS DE FUNCIONAMIENTO / EXCEDENTES FINANCIEROS RECURSOS NACION (MEN</t>
  </si>
  <si>
    <t>CD-017-2022</t>
  </si>
  <si>
    <t>C-017-2022</t>
  </si>
  <si>
    <t>ALBA CECILIA ARISTIZÁBAL HERRERA</t>
  </si>
  <si>
    <t>Contratación del servicio de apoyo en portería de la sede Centro de la Madera IES CINOC</t>
  </si>
  <si>
    <t>CD-018-2022</t>
  </si>
  <si>
    <t>C-018-2022</t>
  </si>
  <si>
    <t>JHONNIER PARRA GALLEGO</t>
  </si>
  <si>
    <t>Contratar el servicio de apoyo para realizar las actividades de aseo de la Sede Central de la IES CINOC, principalmente en el tercer nivel del edificio bloque A, y en la sede CDM</t>
  </si>
  <si>
    <t>CD-019-2022</t>
  </si>
  <si>
    <t>C-019-2022</t>
  </si>
  <si>
    <t>DIANA PATRICIA HERNÁNDEZ NOREÑA</t>
  </si>
  <si>
    <t>Prestar el servicio de Gestor Tecnológico para apoyar los procesos educativos (docencia-Investigación) que utilicen como base las TIC en el marco de la estrategia de B-learning de la institución.</t>
  </si>
  <si>
    <t>CD-020-2022</t>
  </si>
  <si>
    <t>C-020-2022</t>
  </si>
  <si>
    <t>KAREN DAIANA SÁNCHEZ CORREA</t>
  </si>
  <si>
    <t>Contratar un técnico profesional en el área de sistemas con el fin de consolidar toda la información generada en los procesos esenciales del área de proyección social, en bases de datos y archivo físico y apoyar los procedimientos del área proyección social</t>
  </si>
  <si>
    <t>CD-021-2022</t>
  </si>
  <si>
    <t>C-021-2022</t>
  </si>
  <si>
    <t>YOHAN FERNANDO LÓPEZ MUÑOZ</t>
  </si>
  <si>
    <t>GERMAN ALBERTO MARTINEZ</t>
  </si>
  <si>
    <t>COORDINADOR PROYECCION SOCIAL</t>
  </si>
  <si>
    <t>Contratar un profesional de apoyo al área de proyección social para ejercer las funciones de Líder del proceso de Gestión de egresados de la Institución</t>
  </si>
  <si>
    <t>CD-022-2022</t>
  </si>
  <si>
    <t>C-022-2022</t>
  </si>
  <si>
    <t>LUIS FELIPE ARIAS HERRERA</t>
  </si>
  <si>
    <t>Contratar un tecnólogo en sistemas informáticos de apoyo al proceso de Gestión de egresados de la Institución.</t>
  </si>
  <si>
    <t>CD-023-2022</t>
  </si>
  <si>
    <t>C-023-2022</t>
  </si>
  <si>
    <t>MARILUZ LOAIZA ARISTIZABAL</t>
  </si>
  <si>
    <t>DURACIÓN (DIAS)</t>
  </si>
  <si>
    <t>Prestar el servicio de coordinación de las actividades del área de Mercadeo y Publicaciones de la entidad en el primer semestre de 2022</t>
  </si>
  <si>
    <t>CD-024-2022</t>
  </si>
  <si>
    <t>C-024-2022</t>
  </si>
  <si>
    <t>YENNIFER CORREA VALENCIA</t>
  </si>
  <si>
    <t>Prestar los servicios para asesorar y apoyar a la entidad en el manejo y registro de información en las plataformas GESPROY – SGR Y SPGR – MINHACIENDA, del sistema General de Participaciones –SGP.</t>
  </si>
  <si>
    <t>CD-025-2022</t>
  </si>
  <si>
    <t>C-025-2022</t>
  </si>
  <si>
    <t>GASTOS DE FUNCIONAMIENTO /  EXCEDENTES FINANCIEROS RECURSOS NACION (MEN)</t>
  </si>
  <si>
    <t>MARIA ELGUE RINCON HOLGUIN</t>
  </si>
  <si>
    <t>GLORIA MARIA HOYOS  Jefe de Planeación</t>
  </si>
  <si>
    <t>Prestar los servicios de apoyo a los procesos de autoevaluación con fines de acreditación de programas de pregrado para realizar el apoyo asistencial en la ejecución del cronograma de autoevaluación con fines de acreditación de los programas de la entidad durante el año 2022.</t>
  </si>
  <si>
    <t>CD-026-2022</t>
  </si>
  <si>
    <t>C-026-2022</t>
  </si>
  <si>
    <t>LISETH ANDREA ROMERO CUBIDES</t>
  </si>
  <si>
    <t>Contratar el servicio de apoyo para realizar las actividades de aseo de la Sede Central de la IES CINOC, principalmente en el edificio bloque B, auditorio, y en la sede CDM.</t>
  </si>
  <si>
    <t>CD-027-2022</t>
  </si>
  <si>
    <t>C-027-2022</t>
  </si>
  <si>
    <t>YULIETH CRISTINA GARCÍA CARDONA</t>
  </si>
  <si>
    <t>Prestar el servicio de Community Manager de los medios de comunicación digitales de la IES CINOC para apoyar en la ejecución de los Planes institucionales de Comunicaciones y de Mercadeo del primer semestre de 2022.</t>
  </si>
  <si>
    <t>CD-028-2022</t>
  </si>
  <si>
    <t>C-028-2022</t>
  </si>
  <si>
    <t>DIANA PAOLA CARDONA PÉREZ</t>
  </si>
  <si>
    <t>Prestar el servicio de apoyo a las áreas de prensa y comunicaciones de la institución con el fin de dar cumplimiento a las actividades del Plan de Comunicaciones institucional del primer semestre de 2022</t>
  </si>
  <si>
    <t>CD-029-2022</t>
  </si>
  <si>
    <t>C-029-2022</t>
  </si>
  <si>
    <t>KAROL MARCELA RAMÍREZ BETANCUR</t>
  </si>
  <si>
    <t>Prestar el servicio de apoyo operativo al proceso MIC en el diseño gráfico e impresión de piezas comunicativas que hacen parte de la ejecución de las actividades de mercadeo, información y comunicaciones de la IES CINOC durante el primer semestre de 2022</t>
  </si>
  <si>
    <t>CD-030-2022</t>
  </si>
  <si>
    <t>C-030-2022</t>
  </si>
  <si>
    <t>JUAN CARLOS RAMÍREZ BETANCUR</t>
  </si>
  <si>
    <t>Contratar el servicio de apoyo a los procesos y planes relacionados con la gestión documental de la IES CINOC.</t>
  </si>
  <si>
    <t>CD-031-2022</t>
  </si>
  <si>
    <t>C-032-2022</t>
  </si>
  <si>
    <t>GESTIÓN DOCUMENTAL SA</t>
  </si>
  <si>
    <t>PRESTAR LOS SERVICIOS DE APOYO PARA REALIZAR LA GESTIÓN OPERATIVA DE LOS APOYOS FINANCIEROS, EL MANEJO Y REPORTE DE INFORMACIÓN DENTRO DEL PROYECTO DE FOMENTO A LA PERMANENCIA ESTUDIANTIL EN LAS LÍNEAS ESTRATÉGICAS CON LA COMUNIDAD ACADÉMICA DE LA INSTITUCIÓN DE EDUCACIÓN SUPERIOR COLEGIO INTEGRADO NACIONAL ORIENTE DE CALDAS</t>
  </si>
  <si>
    <t>CD-032-2022</t>
  </si>
  <si>
    <t>C-033-2022</t>
  </si>
  <si>
    <t>LUISA FERNANDA RAMÍREZ ARISTIZÁBAL</t>
  </si>
  <si>
    <t>Prestar los servicios para apoyar el área académica y oficina de egresados en el proceso de cargue, validación y corrección de reglas del módulo Calidad de Datos SNIES- HECCA de los periodos 1998 a 2021.</t>
  </si>
  <si>
    <t>CD-033-2022</t>
  </si>
  <si>
    <t>C-034-2022</t>
  </si>
  <si>
    <t>ANDRES FELIPE OROZCO HERRERA.</t>
  </si>
  <si>
    <t>CLAUDIA LILIANA GARCIA OSORIO</t>
  </si>
  <si>
    <t xml:space="preserve"> COORDINADORA ACADÉMICA</t>
  </si>
  <si>
    <t>PRESTAR LOS SERVICIOS PARA LA PROYECCIÓN Y SEGUIMIENTO DE PROYECTOS DE INVESTIGACIÓN Y PROYECTOS DE INVERSIÓN PÚBLICA.”</t>
  </si>
  <si>
    <t>CD-034-2022</t>
  </si>
  <si>
    <t>C-035-2022</t>
  </si>
  <si>
    <t>MONICA ALEJANDRA TABARES</t>
  </si>
  <si>
    <t>DIEGO ANGELO RESTREPO ZAPATA</t>
  </si>
  <si>
    <t>COORDINADOR DE INVESTIGACION</t>
  </si>
  <si>
    <t>Contratar un tecnólogo en manejo de sistemas de agro-bosques y/o técnico forestal, para darle apoyo a los procesos desarrollados dentro de la línea estratégica de extensión y responsabilidad social y ambiental pertenecientes al proceso misional de proyección social de la institución.</t>
  </si>
  <si>
    <t>CD-035-2022</t>
  </si>
  <si>
    <t>C-036-2022</t>
  </si>
  <si>
    <t>RAMÓN ANDRÉS BALLESTEROS GIRALDO</t>
  </si>
  <si>
    <t>CD-036-2022</t>
  </si>
  <si>
    <t>C-037-2022</t>
  </si>
  <si>
    <t>ADRIAN GUSTAVO MURIEL GRARCIA</t>
  </si>
  <si>
    <t>Contratar un tecnólogo en manejo de sistemas de agro-bosques y/o técnico forestal para darle apoyo a los procesos desarrollados dentro de la línea estratégica de extensión y responsabilidad social y ambiental pertenecientes al proceso misional de Proyección Social de la institución</t>
  </si>
  <si>
    <t>CD-037-2022</t>
  </si>
  <si>
    <t>C-040-2022</t>
  </si>
  <si>
    <t>LUZ YENIFER AGUDELO CARDONA</t>
  </si>
  <si>
    <t>CONTRATAR UN PROFESIONAL EN EL ÁREA DE PSICOLOGÍA PARA DAR CONTINUIDAD DEL PROYECTO DE FOMENTO A LA PERMANENCIA ESTUDIANTIL EN LA LÍNEA DE APOYO PSICOSOCIAL Y ORIENTACIÓN VOCACIONAL CON LOS ESTUDIANTES DE LA INSTITUCIÓN DE EDUCACIÓN SUPERIOR COLEGIO INTEGRADO NACIONAL ORIENTE DE CALDAS</t>
  </si>
  <si>
    <t>Coordinador Proyección Social GERMAN MARTINEZ</t>
  </si>
  <si>
    <t>Prestar los servicios como apoyo asistencial para el funcionamiento de la bolsa de empleo institucional</t>
  </si>
  <si>
    <t>CD-038-2022</t>
  </si>
  <si>
    <t>C-041-2022</t>
  </si>
  <si>
    <t>ANLLY CAROLINA MONSALVE LALINDE</t>
  </si>
  <si>
    <t>CONTRATAR PROFESIONAL LÍDER EN SEMILLEROS DE INVESTIGACIÓN</t>
  </si>
  <si>
    <t>CD-039-2022</t>
  </si>
  <si>
    <t>CD-040-2022</t>
  </si>
  <si>
    <t>CD-041-2022</t>
  </si>
  <si>
    <t>C-042-2022</t>
  </si>
  <si>
    <t>LUZ PIEDAD LLANO GARCÍA</t>
  </si>
  <si>
    <t>ADICION CLAUSULA GASTOS DE DESPLAZAMIENTO</t>
  </si>
  <si>
    <t>Prestar el servicio de apoyo para administrador Plataforma Moodle CINOC y del Servidor VPS (donde está alojada la plataforma) Para apoyar los procesos educativos(docencia-Investigación) que utilicen como base las TIC en el marco de la estrategia de B-learning de la institución.</t>
  </si>
  <si>
    <t>C-043-2022</t>
  </si>
  <si>
    <t>DANIEL FELIPE RAIGOZA GONZÁLEZ</t>
  </si>
  <si>
    <t>C-044-2022</t>
  </si>
  <si>
    <t>DIANA PAOLA ARISTIZABAL DUQUE</t>
  </si>
  <si>
    <t> 24331501</t>
  </si>
  <si>
    <t>CARLOS AUGUSTO GONZALEZ MUÑOZ</t>
  </si>
  <si>
    <t>Mínima Cuantía</t>
  </si>
  <si>
    <t>C-045-2022</t>
  </si>
  <si>
    <t>CD-042-2022</t>
  </si>
  <si>
    <t>CD-043-2022</t>
  </si>
  <si>
    <t>CD-044-2022</t>
  </si>
  <si>
    <t>CD-045-2022</t>
  </si>
  <si>
    <t>CD-046-2022</t>
  </si>
  <si>
    <t>CD-047-2022</t>
  </si>
  <si>
    <t>CD-048-2022</t>
  </si>
  <si>
    <t>CD-049-2022</t>
  </si>
  <si>
    <t>CD-050-2022</t>
  </si>
  <si>
    <t>Prestar los servicios de un profesional en Desarrollo Familiar para realizar actividades del Proyecto de Fortalecimiento de Políticas y Estrategias de Bienestar Institucional y Permanencia Estudiantil en la IES CINOC.</t>
  </si>
  <si>
    <t>DORA INÉS VALENCIA RAMÍREZ</t>
  </si>
  <si>
    <t>Contratar un Ingeniero Agrónomo, para dar apoyo a los procesos desarrollados dentro de la línea estratégica de extensión y responsabilidad social y ambiental pertenecientes al proceso misional de Proyección Social de la institución</t>
  </si>
  <si>
    <t>C-046-2022</t>
  </si>
  <si>
    <t>MAURICIO HURTADO MORA</t>
  </si>
  <si>
    <t>Contratar un profesional en el área de psicología para dar apoyo y continuidad al proyecto de fomento a la permanencia estudiantil en la línea de apoyo psicosocial y orientación vocacional con los estudiantes de la Institución de Educación Superior Colegio Integrado Nacional Oriente de Caldas</t>
  </si>
  <si>
    <t>CD-051-2022</t>
  </si>
  <si>
    <t>CD-052-2022</t>
  </si>
  <si>
    <t>C-047-2022</t>
  </si>
  <si>
    <t>OSMAN SUAREZ GIRALDO</t>
  </si>
  <si>
    <t>Prestar los servicios para el proyecto de fomento a la permanencia estudiantil en la línea estratégica de fomento del deporte y la recreación de la comunidad académica de la Institución de Educación Superior Colegio Integrado Nacional Oriente De Caldas.</t>
  </si>
  <si>
    <t>C-048-2022</t>
  </si>
  <si>
    <t>FREDDY ALEXIS OBANDO VALENCIA</t>
  </si>
  <si>
    <t>Prestar el servicio de realización de videos y motion graphics como apoyo al área de Mercadeo, Información y Comunicaciones de la IES CINOC durante el primer semestre de 2022</t>
  </si>
  <si>
    <t>C-049-2022</t>
  </si>
  <si>
    <t>RICARDO ALFONSO GIRALDO ARISTIZÁBAL</t>
  </si>
  <si>
    <t>Contratar un técnico para apoyar el área de sistemas en los procesos de mantenimiento de los equipos de cómputo y elementos tecnológicos de la IES CINOC en la Sede Central y centros de práctica (Granja San José y CDM), igualmente apoyar en la instalación del sistema CCTV en las extensiones de Manzanares y Marquetalia</t>
  </si>
  <si>
    <t>C-050-2022</t>
  </si>
  <si>
    <t>HELMAN ENOC ROMERO CUBIDES</t>
  </si>
  <si>
    <t>Prestar el servicio de apoyo técnico - operativo en la ejecución de las actividades del plan de trabajo del primer semestre de 2022 del Sistema de Gestión de Seguridad y Salud en el Trabajo – SG SST, de la IES CINOC</t>
  </si>
  <si>
    <t>C-051-2022</t>
  </si>
  <si>
    <t>DANIEL FERNANDO LALINDE RAMIREZ</t>
  </si>
  <si>
    <t>Contratar Tecnóloga en sistemas informáticos para que cumpla funciones de asistente de investigación</t>
  </si>
  <si>
    <t>C-052-2022</t>
  </si>
  <si>
    <t>YESICA DANIELA CARDONA CARMONA</t>
  </si>
  <si>
    <t>Contratación de curso de inglés con el Centro Colombo Americano para la formación en idioma extranjero a (10) diez participantes (entre docentes y administrativos) de la sede Pensilvania bajo la modalidad de virtualidad, dando inicio el 31 de enero y finalizando el 15 de octubre. En el lapso de tiempo estimado se cubre un total de 29 niveles de inglés, cada uno con un componente de 40 horas, los cuales están distribuidos para cada participante</t>
  </si>
  <si>
    <t>Bilinguismo SINDY PAOLA FLOREZ</t>
  </si>
  <si>
    <t>C-053-2022</t>
  </si>
  <si>
    <t>CENTRO COLOMBO AMERICANO</t>
  </si>
  <si>
    <t>Carlos Andrés Tavera Ramírez</t>
  </si>
  <si>
    <t>DOCENTE OCASIONAL</t>
  </si>
  <si>
    <t>Prestar el servicio de apoyo al área de talento humano de la IES CINOC, en la ejecución de los planes institucionales de capacitación, inducción, incentivos, y en el ajuste del proyecto de rediseño de estructura organizacional en el primer semestre de 2022.</t>
  </si>
  <si>
    <t>C-054-2022</t>
  </si>
  <si>
    <t>PUNO ALBERTO RODRIGUEZ JIMENEZ</t>
  </si>
  <si>
    <t>Prestar el servicio de apoyo para el desarrollo de la estrategia de Virtualidad B-learning) CINOCVIRTUAL de la IES CINOC</t>
  </si>
  <si>
    <t>C-055-2022</t>
  </si>
  <si>
    <t>LUIS ARMANDO ZAPATA AMADOR</t>
  </si>
  <si>
    <t>Contratar el servicio de apoyo para realizar las actividades de aseo en Sede Centro de la Madera de la IES CINOC, y eventualmente en la sede central.</t>
  </si>
  <si>
    <t>CD-053-2022</t>
  </si>
  <si>
    <t>C-056-2022</t>
  </si>
  <si>
    <t>LISETH JOHANNA CARDONA OSORIO</t>
  </si>
  <si>
    <t>GASTOS DE FUNCIONAMIENTO / EXCEDENTES FINANCIEROS RECURSOS NACION (MEN)</t>
  </si>
  <si>
    <t>Prestar el servicio de aseo y apoyo en portería en las instalaciones prestadas a la IES CINOC en el municipio de Marquetalia Caldas para el funcionamiento de los programas en extensión</t>
  </si>
  <si>
    <t>CD-054-2022</t>
  </si>
  <si>
    <t>C-057-2022</t>
  </si>
  <si>
    <t>CLARA INÉS MARTINEZ QUINTERO</t>
  </si>
  <si>
    <t>Contratar el servicio de apoyo para realizar las actividades de aseo de la Sede Central de la IES CINOC, principalmente en el segundo nivel del edificio bloque A, y en la sede CDM</t>
  </si>
  <si>
    <t>CD-055-2022</t>
  </si>
  <si>
    <t>C-058-2022</t>
  </si>
  <si>
    <t>BIVIANA GONZALEZ LÓPEZ</t>
  </si>
  <si>
    <t>Adquisición de firmas digitales para la dependencia de Rectoría, Secretaria General, Vicerrectoría Académica, Registro Académico de la IES CINOC, con las características técnicas requeridas para la firma de documentos y certificaciones electrónicas expedidas por la Institución</t>
  </si>
  <si>
    <t>MC-004-2022</t>
  </si>
  <si>
    <t>OC-061-2022</t>
  </si>
  <si>
    <t>[43] Difusión de Tecnologías de Información y Telecomunicaciones</t>
  </si>
  <si>
    <t>CAMERFIRMA COLOMBIA S.A.S</t>
  </si>
  <si>
    <t>Contratar  un tecnólogo en sistemas de manejo de agro bosques por un periodo de dos meses y medio para apoyo de jóvenes del semillero de investigación de la IES CINOC,  en el programa delfín.</t>
  </si>
  <si>
    <t>MC-005-2022</t>
  </si>
  <si>
    <t>NIXON CUEVA</t>
  </si>
  <si>
    <t xml:space="preserve">DOCENTE  </t>
  </si>
  <si>
    <t>Contratar el servicio de transporte terrestre de pasajeros con el fin de facilitar el desplazamiento de los estudiantes y docentes para la realización de las prácticas académicas programadas durante el periodo académico A del año 2022</t>
  </si>
  <si>
    <t>MC-006-2022</t>
  </si>
  <si>
    <t>OPS-060-2022</t>
  </si>
  <si>
    <t>LUZ MARINA GONZALEZ</t>
  </si>
  <si>
    <t>ALMACENISTA</t>
  </si>
  <si>
    <t>Contratar la adquisición de Póliza de seguros de bienes, Póliza de manejo global para entidades oficiales, Seguro de responsabilidad civil extracontractual, seguro de responsabilidad civil servidores públicos para la IES CINOC.</t>
  </si>
  <si>
    <t>MC-007-2022</t>
  </si>
  <si>
    <t>[84] Servicios Financieros y de Seguros</t>
  </si>
  <si>
    <t>Prestar los servicios de un técnico en áreas relacionadas con el sector agropecuario para la realización de 100 encuestas en el municipio de Pensilvania para el trabajo de investigación “TIPIFICACIÓN DE LOS SISTEMAS DE PRODUCCIÓN BOVINA EN TRÓPICO ALTO DE LA REGIÓN DEL ALTO ORIENTE CALDENSE Y SU RELACIÓN CON LOS IMPACTOS AMBIENTALES SOBRE EL SUELO</t>
  </si>
  <si>
    <t>MC-008-2022</t>
  </si>
  <si>
    <t>GASTOS DE FUNCIONAMIENTO / EXDECENTES COOPERATIVAS</t>
  </si>
  <si>
    <t>Contratación de un   profesional en diseño gráfico o visual que desarrolle los procesos de diseño que requiera el centro editorial e investigación</t>
  </si>
  <si>
    <t>MC-009-2022</t>
  </si>
  <si>
    <t>Contratar el suministro de combustibles y lubricantes para las guadañas y motosierras de la institución</t>
  </si>
  <si>
    <t>MC-010-2022</t>
  </si>
  <si>
    <t>[15] Materiales Combustibles, Aditivos para Combustibles, Lubricantes y Anticorrosivos</t>
  </si>
  <si>
    <t>Prestar el servicio de aseo y apoyo en las gestiones  para el buen  funcionamiento de los programas en extensión tanto en las instalaciones de la sede (aulas, baños,  corredores)  como en la oficina asignada a la IES CINOC.</t>
  </si>
  <si>
    <t>Coordinación Extensión</t>
  </si>
  <si>
    <t>MC-011-2022</t>
  </si>
  <si>
    <t>Contratación de un profesional en las áreas lingüística, periodismo, o comunicación social para la revisión integral (gramática sintáctica- semántica- fonética- fonológico- pragmático, citación, ortografía, estilo y todo lo relacionado con sus competencias) de los libros, revistas, artículos, manuales y demás.  Generados en los procesos investigativos y académicos internos o en alianza.</t>
  </si>
  <si>
    <t>MC-012-2022</t>
  </si>
  <si>
    <t>OPS-062-2022</t>
  </si>
  <si>
    <t>ERIKA JOHANNA ORTIZ GARCÍA</t>
  </si>
  <si>
    <t>OPS-063-2022</t>
  </si>
  <si>
    <t>LUIS MIGUEL MUÑOZ CASTAÑO</t>
  </si>
  <si>
    <t>CONSULTORÍA, PARA LA REALIZACIÓN DE LA SUPERVISIÓN TÉCNICA, FINANCIERA, CONTABLE, JURÍDICA Y ADMINISTRATIVA PARA ACOMPAÑAR LOS PROCESOS DERIVADOS DE LA EJECUCIÓN DEL PROYECTO “ADECUACIÓN, FORTALECIMIENTO SISTEMÁTICO DEL LABORATORIO DE INVESTIGACIÓN, MULTIPROPÓSITO, EN IDIOMAS Y B-LEARNING, PENSILVANIA" EN BENEFICIO DEL CUMPLIMIENTO DE LOS OBJETIVOS Y METAS PLANTEADAS Y APROBADAS POR MINCIENCIAS</t>
  </si>
  <si>
    <t>CM-002-2021</t>
  </si>
  <si>
    <t>Concurso de Méritos</t>
  </si>
  <si>
    <t>C-031-2022</t>
  </si>
  <si>
    <t>SGR</t>
  </si>
  <si>
    <t>OSCAR MARIO AGUDELO NIETO</t>
  </si>
  <si>
    <t>OPS-067-2022</t>
  </si>
  <si>
    <t>ASEGURADORA SOLIDARIA DE COLOMBIA</t>
  </si>
  <si>
    <t>OPS-066-2022</t>
  </si>
  <si>
    <t>ANDREA OSORIO LOPEZ</t>
  </si>
  <si>
    <t>OC-064-2022</t>
  </si>
  <si>
    <t>OMAYRA LILIANA MARÍN GALVIS</t>
  </si>
  <si>
    <t>OPS-065-2022</t>
  </si>
  <si>
    <t>SANDRA PATRICIA TANGARIFE HERNANDEZ</t>
  </si>
  <si>
    <t>OPS-068-2022</t>
  </si>
  <si>
    <t>MC-013-2022</t>
  </si>
  <si>
    <t>OC-069-2022</t>
  </si>
  <si>
    <t>[47] Equipos y Suministros para Limpieza</t>
  </si>
  <si>
    <t>Adquisición de elementos de aseo para el mantenimiento de las instalaciones de la IES CINOC</t>
  </si>
  <si>
    <t>FCL INGENIERIA S.A.S.</t>
  </si>
  <si>
    <t>Contratar el suministro de Tóners para todas las impresoras de la Institución</t>
  </si>
  <si>
    <t>MC-014-2022</t>
  </si>
  <si>
    <t>[44] Equipos de Oficina, Accesorios y Suministros</t>
  </si>
  <si>
    <t>COMERCIALIZADORA CASAS LTDA</t>
  </si>
  <si>
    <t>OC-070-2022</t>
  </si>
  <si>
    <t>OTRO SI #1 CAMBIO DE SUPERVISOR</t>
  </si>
  <si>
    <t>OTRO SI #1. CAMBIO DE VALOR Y DISMINUCION DE TIEMPO</t>
  </si>
  <si>
    <t>Contratar el suministro e instalación de cortinas tipo persiana para la adecuación de espacios físicos en la Sede Central.</t>
  </si>
  <si>
    <t>MC-015-2022</t>
  </si>
  <si>
    <t>OC-071-2022</t>
  </si>
  <si>
    <t>[52] Artículos Domésticos, Suministros y Productos Electrónicos de Consumo</t>
  </si>
  <si>
    <t>DECORARCO S.A</t>
  </si>
  <si>
    <t>Contratar un profesional de apoyo para la implementación del plan de Resultados de Aprendizaje RAE</t>
  </si>
  <si>
    <t>MC-016-2022</t>
  </si>
  <si>
    <t xml:space="preserve">TERMINADO ANORMALMENTE DESPUES DE CONVOCADO </t>
  </si>
  <si>
    <t>ESTADO</t>
  </si>
  <si>
    <t>CONVOCADO</t>
  </si>
  <si>
    <t>N/A</t>
  </si>
  <si>
    <t>Contratar un profesional en Trabajo Social para cubrimiento de licencia de maternidad trabajadora social, Bienestar Institucional.</t>
  </si>
  <si>
    <t>MC-017-2022</t>
  </si>
  <si>
    <t>Contratar la compra de textos para enseñanza de inglés en educación superior de diferentes niveles.</t>
  </si>
  <si>
    <t>MC-018-2022</t>
  </si>
  <si>
    <t>[82] Servicios Editoriales, de Diseño, de Artes Graficas y Bellas Artes</t>
  </si>
  <si>
    <t>[80] Servicios de Gestion, Servicios Profesionales de Empresa y Servicios Administrativos</t>
  </si>
  <si>
    <t>[60] Instrumentos Musicales, Juegos, Artes, Artesanías y Equipo educativo, Materiales, Accesorios y Suministros</t>
  </si>
  <si>
    <t>GASTOS DE FUNCIONAMIENTO / EXCEDENTES FINANCIEROS RECURSOS COOPERATIVAS</t>
  </si>
  <si>
    <t>MC-019-2022</t>
  </si>
  <si>
    <t>MC-020-2022</t>
  </si>
  <si>
    <t>OTRO SI #1 ADICION VALOR (PERFIL CONTRATISTA)</t>
  </si>
  <si>
    <t>OPS-072-2022</t>
  </si>
  <si>
    <t>MARÍA VALENTINA ARIAS RINCON</t>
  </si>
  <si>
    <t>OPS-073-2022</t>
  </si>
  <si>
    <t>JULIÁN ANDRÉS GIRALDO HOYOS/ ALMACÉN LA PRENSA</t>
  </si>
  <si>
    <t>Contratar un ingeniero de sistemas, o Profesional Administrador de Sistemas, Profesional en Ciencias de la Organización Informáticas, con Especialización en informática y/o comunicaciones, con conocimientos en mediación del aprendizaje TIC, para apoyar y coordinar las labores del Aula Multipropósito del proyecto: “Adecuación Fortalecimiento sistémico de laboratorio de investigación multipropósito en idiomas y B-Learning de Pensilvania” de la IES CINOC</t>
  </si>
  <si>
    <t>MC-021-2022</t>
  </si>
  <si>
    <t>Contratar un  Tecnólogo en sistemas o en áreas afines a la gestión informática, en apoyo a las actividades de ejecución del proyecto: “Adecuación Fortalecimiento sistémico de laboratorio de investigación multipropósito en idiomas y B-Learning de Pensilvania” de la IES CINOC.</t>
  </si>
  <si>
    <t>MC-022-2022</t>
  </si>
  <si>
    <t>Contratar un tecnólogo o persona con 3 años de educación superior aprobados en el área de mercadeo, economía, relaciones internacionales y/o negocios internacionales, para apoyar el desarrollo de actividades y estrategias de Internacionalización de la IES CINOC.</t>
  </si>
  <si>
    <t>Internacionalización Sonia Giraldo</t>
  </si>
  <si>
    <t>28/02/202</t>
  </si>
  <si>
    <t>SONIA GIRALDO</t>
  </si>
  <si>
    <t>COORDINADORA INTERNACIONALIZACIÓN</t>
  </si>
  <si>
    <t>Contratar la póliza de seguro estudiantil de accidentes personales por término de un año.</t>
  </si>
  <si>
    <t>MC-023-2022</t>
  </si>
  <si>
    <t>Contratar la compra de textos para enseñanza de inglés en educación superior de diferentes niveles</t>
  </si>
  <si>
    <t>14/0322</t>
  </si>
  <si>
    <t>MC-024-2022</t>
  </si>
  <si>
    <t>MC-025-2022</t>
  </si>
  <si>
    <t>[E] Productos de Uso Final</t>
  </si>
  <si>
    <t>OPS-074-2022</t>
  </si>
  <si>
    <t>JHON JAIRO PUENTES QUINTERO</t>
  </si>
  <si>
    <t>OPS-075-2022</t>
  </si>
  <si>
    <t>CÉSAR ALBERTO MARTINEZ RIVERA</t>
  </si>
  <si>
    <t>OPS-076-2022</t>
  </si>
  <si>
    <t>ANA MARÍA GIRALDO RAMÍREZ</t>
  </si>
  <si>
    <t>OC-077-2022</t>
  </si>
  <si>
    <t>GL BOOKS S.A.S</t>
  </si>
  <si>
    <t>SINDY PAOLA FLOREZ</t>
  </si>
  <si>
    <t>COORDINADORA BILINGUISMO</t>
  </si>
  <si>
    <t xml:space="preserve">Contratar el suministro de elementos de papelería y útiles de escritorio para funciones
administrativas de la IES-CINOC.
</t>
  </si>
  <si>
    <t>16/03/202</t>
  </si>
  <si>
    <t>MC-026-2022</t>
  </si>
  <si>
    <t>MC-027-2022</t>
  </si>
  <si>
    <t>MC-028-2022</t>
  </si>
  <si>
    <t>MC-029-2022</t>
  </si>
  <si>
    <t>[14] Materiales y Productos de Papel</t>
  </si>
  <si>
    <t>Contratar a todo costo el servicio para la realización de ceremonias de grados solemnes de la sede central Pensilvania, extensiones de Manzanares, Marquetalia y los grupos de Universidad en el campo, ruralidad y regionalización.</t>
  </si>
  <si>
    <t>Contratar la adquisición de elementos de ferretería y otros, requeridos para el mantenimiento básico general de los bienes de la IES CINOC y brindar condiciones óptimas laborales al personal, tanto docente como administrativo de la Sede Principal, Centros</t>
  </si>
  <si>
    <t>[40] Componentes y Equipos para Distribución y Sistemas de Acondicionamiento</t>
  </si>
  <si>
    <t xml:space="preserve">Suministro de refrigerios, almuerzos y comestibles, para la realización de actividades y eventos institucionales de Bienestar Institucional y Estudiantil, Proyección Social E Investigación durante el periodo A y B 2022. </t>
  </si>
  <si>
    <t>SAMCS-001-2022</t>
  </si>
  <si>
    <t>BORRADOR</t>
  </si>
  <si>
    <t>[50] Alimentos, Bebidas y Tabaco</t>
  </si>
  <si>
    <t>Contratar la ejecución logística de la transmisión y realización presencial de la Audiencia Pública de Rendición de Cuentas del año 2021 y exposición de planes de acción del año 2022 garantizando de manera integral las fases de la realización audiovisual:  Preproducción, Producción, Postproducción directamente en el municipio de Pensilvania, Caldas</t>
  </si>
  <si>
    <t>MERCADEO Y PUBLICACIONES</t>
  </si>
  <si>
    <t>MC-030-2022</t>
  </si>
  <si>
    <t>DOCENTES</t>
  </si>
  <si>
    <t>Contratar la compra de póliza de salarios, prestaciones sociales, e indemnizaciones y póliza de cumplimiento y de anticipos como garantías para el perfeccionamiento del convenio celebrado entre la Institución de Educación Superior Colegio Integrado Nacional Oriente de Caldas – IES CINOC y la Federación Nacional de Cafeteros de Colombia.</t>
  </si>
  <si>
    <t>MC-031-2022</t>
  </si>
  <si>
    <t>JOSUE MORENO</t>
  </si>
  <si>
    <t>DOCENTE CDM</t>
  </si>
  <si>
    <t>OPS-078-2022</t>
  </si>
  <si>
    <t>ASEGURADORA SOLIDARIA DE COLOMBIA ENTIDAD COOPERATIVA</t>
  </si>
  <si>
    <t>OC-080-2022</t>
  </si>
  <si>
    <t>OTRO SI # 1 AGRAGA GASTOS DE VIAJE/ OTRO SI #2 MODIFICA NOTA DE GASTOS DE VIAJE</t>
  </si>
  <si>
    <t>OTRO SI #1 MODIFICA NOTA DE GASTOS DE VIAJE</t>
  </si>
  <si>
    <t>OC-081-2022</t>
  </si>
  <si>
    <t>QUINTERO GIRALDO Y CIA S.A.</t>
  </si>
  <si>
    <t>OTRO SI #1 CAMBIO SUPERVISOR</t>
  </si>
  <si>
    <t>OPS-082-2022</t>
  </si>
  <si>
    <t>CORPORACIÓN ANTENA PARABOLICA VECINOS Y AMIGOS DE PENSILVANIA COPAVAPEN</t>
  </si>
  <si>
    <t>OPS-083-2022</t>
  </si>
  <si>
    <t>Contratar el servicio de entrega, envío y distribución de correspondencia para el Colegio
Integrado Nacional Oriente de Caldas y las Extensiones de Manzanares y Marquetalia durante la vigencia 2022</t>
  </si>
  <si>
    <t>CD-056-2022</t>
  </si>
  <si>
    <t>C-079-2022</t>
  </si>
  <si>
    <t>SERVICIOS POSTALES NACIONALES S.A.S</t>
  </si>
  <si>
    <t>Contratar un técnico profesional Forestal, para apoyar al equipo de trabajo de Investigación del proyecto denominado : “Estudio comparativo para definición de Protocolo de procesos de aserrado y secado con árboles de Eucalipto Rojo (Eucaliptus grandis) y Pino Romerón (Retrophyllum rospigliosii) de Plantaciones de la zona Oriente del Departamento de Caldas</t>
  </si>
  <si>
    <t>MC-032-2022</t>
  </si>
  <si>
    <t>DOCENTE</t>
  </si>
  <si>
    <t>Contratar un operario práctico con experiencia relacionada a labores de procesos de transformación maderera, desde patio de trozas, aserrado, encastillado para disponer madera procesos de secado natural, encastillado para procesos de secado en cámara, operaciones de manejo de caldera pirotubular horizontal de 2 etapas y control de secados de madera.”,</t>
  </si>
  <si>
    <t>Suministro de banderas para la decoración de eventos públicos protocolarios que realiza la IES CINOC.</t>
  </si>
  <si>
    <t>MC-033-2022</t>
  </si>
  <si>
    <t>MC-034-2022</t>
  </si>
  <si>
    <t>MC-035-2022</t>
  </si>
  <si>
    <t>[55] Publicaciones Impresas, Publicaciones Electronicas y Accesorios</t>
  </si>
  <si>
    <t>Contratar el suministro de elementos y uniformes deportivos para la realización de actividades propias del Plan de Bienestar Institucional y Estudiantil 2022, línea de recreación, el deporte y cultura, en la conformación de selección de fútbol institucional de competencia, encuentros deportivos, torneos deportivos y actividad física</t>
  </si>
  <si>
    <t>[49] Equipos, Suministros y Accesorios para Deportes y Recreación</t>
  </si>
  <si>
    <t>Contratar suscripciones a bases de datos bibliográfica de acceso a artículos, revistas y libros académicos y científicos, para el fortalecimiento de los procesos institucionales de la IES CINOC, en cumplimiento a las necesidades estipuladas en el proyecto: “Adecuación Fortalecimiento sistémico de laboratorio de investigación multipropósito en idiomas y B-Learning de Pensilvania”.</t>
  </si>
  <si>
    <t>SAMCS-002-2022</t>
  </si>
  <si>
    <t>Comprar una cámara de secado a escala (tres metros cúbicos) para los proyectos de investigación en madera, se requiere instalación y puesta en marcha de la misma como parte inicial de la ejecución del proyecto de investigación: “Estudio comparativo para definición de protocolo de procesos de aserrado y secado con árboles de Eucalipto rojo (Eucalyptus grandis) y Pino romerón (Retrophyllum rospigliosii) de plantaciones de la zona oriente del departamento de Caldas”</t>
  </si>
  <si>
    <t>SAMCS-003-2022</t>
  </si>
  <si>
    <t>REVISIÓN</t>
  </si>
  <si>
    <t>MC-036-2022</t>
  </si>
  <si>
    <t>Contratación de un profesional en diseño gráfico o visual que desarrolle los procesos de diseño que requiera el centro editorial e investigación.</t>
  </si>
  <si>
    <t>Adquisición de bonos canjeables para dotación de calzado y vestido de labor para el personal asistencial de la IES CINOC correspondiente a los tres períodos cuatrimestrales del año 2022</t>
  </si>
  <si>
    <t>RICARDO ANDRÉS QUINTERO HINCAPIÉ</t>
  </si>
  <si>
    <t xml:space="preserve">Contrato de servicios de Apeo de árboles de Eucalipto rojo (Eucalyptus grandis) y Pino romerón (Retrophyllum rospigliosii) y transporte de madera hacia el CENTRO DE LA MADERA, para el desarrollo del proyecto: “Estudio comparativo para definición de Protocolo de procesos de aserrado y secado con árboles de Eucalipto Rojo (Eucaliptus grandis) y Pino Romerón (Retrophyllum rospigliosii) de Plantaciones de la zona Oriente del Departamento de Caldas”. </t>
  </si>
  <si>
    <t>20220145/ 20220335</t>
  </si>
  <si>
    <t>OTRO SI #1 ADICION TIEMPO Y VALOR</t>
  </si>
  <si>
    <t>OPS-085-2022</t>
  </si>
  <si>
    <t>GLORIA STEFAN ESCOBAR CASTAÑEDA</t>
  </si>
  <si>
    <t>OPS-084-2022</t>
  </si>
  <si>
    <t>OC-086-2022</t>
  </si>
  <si>
    <t>R&amp;G SOLUTION GROUP S.A.S</t>
  </si>
  <si>
    <t>OPS-087-2022</t>
  </si>
  <si>
    <t>[72] Servicios de Edificación, Construcción de Instalaciones y Mantenimiento</t>
  </si>
  <si>
    <t>MC-037-2022</t>
  </si>
  <si>
    <t>OC-088-2022</t>
  </si>
  <si>
    <t>[40] Componentes y Equipos para Distribución y Sistemas de Acondicionamien</t>
  </si>
  <si>
    <t>COW SKIN COLOMBIA S.A.S</t>
  </si>
  <si>
    <t>MC-038-2022</t>
  </si>
  <si>
    <t>OC-089-2022</t>
  </si>
  <si>
    <t>[53] Ropa, Maletas y Productos de Aseo Personal</t>
  </si>
  <si>
    <t>ANCIZAR FLOREZ GIRALDO</t>
  </si>
  <si>
    <t>GASTOS DE FUNCIONAMIENTO / NACION</t>
  </si>
  <si>
    <t>MC-039-2022</t>
  </si>
  <si>
    <t>OC-090-2022</t>
  </si>
  <si>
    <t>55] Publicaciones Impresas, Publicaciones Electronicas y Accesorios</t>
  </si>
  <si>
    <t>NIDIA YAMILE BELTRAN DIAZ</t>
  </si>
  <si>
    <t>Realizar mantenimiento preventivo y correctivo a los equipos del gimnasio de la IES CINOC a todo costo</t>
  </si>
  <si>
    <t>MC-041-2022</t>
  </si>
  <si>
    <t>MC-042-2022</t>
  </si>
  <si>
    <t>OC-093-2022</t>
  </si>
  <si>
    <t>MC-040-2022</t>
  </si>
  <si>
    <t>LUIS OVIDIO GALVIZ VALENCIA</t>
  </si>
  <si>
    <t>Contratar la adquisición de softwares de diseño  para el área de Investigación, MIC  y el Centro Editorial</t>
  </si>
  <si>
    <t>OC-091-2022</t>
  </si>
  <si>
    <t>[70] Servicios de Contratacion Agrícola, Pesquera, Forestal y de Fauna</t>
  </si>
  <si>
    <t xml:space="preserve">TECHNOLINK S.A.S. </t>
  </si>
  <si>
    <t>Contratación de Ingeniero Civil para apoyar a la institución en la planeación, ejecución y control de los proyectos de mejoramiento de infraestructura física de 2022 de la IES CINOC</t>
  </si>
  <si>
    <t>MC-043-2022</t>
  </si>
  <si>
    <t>Contratar el suministro de alimentación necesarios para la realización de integración del día de la familia en el CDM para los colaboradores y su grupo familiar de la IES CINOC de acuerdo al plan de bienestar social laboral.</t>
  </si>
  <si>
    <t>MC-044-2022</t>
  </si>
  <si>
    <t>90] Servicios de Viajes, Alimentación, Alojamiento y Entretenimiento</t>
  </si>
  <si>
    <t>Impresión de pendones para la realización del  XIV evento Departamental de semilleros de investigación RREDSI</t>
  </si>
  <si>
    <t>MC-045-2022</t>
  </si>
  <si>
    <t>OC-092-2022</t>
  </si>
  <si>
    <t>A.B.C. PUBLICIDAD INTEGRAL S.A</t>
  </si>
  <si>
    <t>MC-046-2022</t>
  </si>
  <si>
    <t>Contratación de servicios a todo costo de alimentación y hospedaje para la realización de integración con estudiantes de Ruralidad de los corregimientos de Pueblo Nuevo y Arboleda.</t>
  </si>
  <si>
    <t>09/05/202</t>
  </si>
  <si>
    <t>MC-047-2022</t>
  </si>
  <si>
    <t>Contratar apoyo logístico para el servicio de transporte aéreo para cinco (5) estudiantes de movilidad saliente vinculados al programa de verano investigativo XXVII – Delfín.</t>
  </si>
  <si>
    <t>MC-048-2022</t>
  </si>
  <si>
    <t>OC-094-2022</t>
  </si>
  <si>
    <t>OPS-095-2022</t>
  </si>
  <si>
    <t>JORGE MARIO SOTO ROMAN</t>
  </si>
  <si>
    <t>OTRO SI #1 SUSPENSION</t>
  </si>
  <si>
    <t>OTRO SI #1 CAMBIO DE SUPERVISOR; OTRO SI #2 ADICION Y PRORROGA</t>
  </si>
  <si>
    <t>OTRO SI #1 ADICION Y PRORROGA</t>
  </si>
  <si>
    <t>OTRO SI #1 REINICIO</t>
  </si>
  <si>
    <t>3 MESES</t>
  </si>
  <si>
    <t>OTRO SI #1 AMPLIACION Y FORMA DE PAGO</t>
  </si>
  <si>
    <t>OTRO SI #1 ADICION</t>
  </si>
  <si>
    <t>2 MESES</t>
  </si>
  <si>
    <t>37 DÍAS</t>
  </si>
  <si>
    <t>OC-096-2022</t>
  </si>
  <si>
    <t>C-097-2022</t>
  </si>
  <si>
    <t>C-098-2022</t>
  </si>
  <si>
    <t>INFOLINK COLOMBIA S.A.S.</t>
  </si>
  <si>
    <t>HAWI DE JESÚS LEMUS ALANDETE Y/O SOLUCIONES Y SUMINISTROS HL</t>
  </si>
  <si>
    <t>CONSTANCIA PUBLICACION SECOP</t>
  </si>
  <si>
    <t>F</t>
  </si>
  <si>
    <t>M</t>
  </si>
  <si>
    <t>GÉNERO DEL REPRESENTANTE</t>
  </si>
  <si>
    <t>GENERO CONTRATISTA O R.L.</t>
  </si>
  <si>
    <t>CONTRATACIÓN DIRECTA AÑO 2022</t>
  </si>
  <si>
    <t>MÍNIMA CUANTÍA AÑO 2022</t>
  </si>
  <si>
    <t>SELECCIÓN ABREVIADA MENOR CUANTÍA AÑO 2022</t>
  </si>
  <si>
    <t>SELECCIÓN ABREVIADA ENAJENACIÓN DE BIENES AÑO 2022</t>
  </si>
  <si>
    <t>SAEB-001-2022</t>
  </si>
  <si>
    <t>CRONOGRAMA GENERAL CONTRATACIÓN AÑO 2022</t>
  </si>
  <si>
    <t>22-12-12711394</t>
  </si>
  <si>
    <t>22-12-12711954</t>
  </si>
  <si>
    <t>22-12-12712288</t>
  </si>
  <si>
    <t>22-12-12713981</t>
  </si>
  <si>
    <t>22-13-12733306</t>
  </si>
  <si>
    <t>22-13-12734052</t>
  </si>
  <si>
    <t>22-12-12744263</t>
  </si>
  <si>
    <t>22-12-12744645</t>
  </si>
  <si>
    <t>22-12-12745025</t>
  </si>
  <si>
    <t>22-13-12745386</t>
  </si>
  <si>
    <t>22-12-12745543</t>
  </si>
  <si>
    <t>22-12-12746453</t>
  </si>
  <si>
    <t>22-12-12746710</t>
  </si>
  <si>
    <t>22-12-12746947</t>
  </si>
  <si>
    <t>22-12-12819893</t>
  </si>
  <si>
    <t>22-12-12821625</t>
  </si>
  <si>
    <t>22-12-12829632</t>
  </si>
  <si>
    <t>22-12-12830976</t>
  </si>
  <si>
    <t>22-12-12831842</t>
  </si>
  <si>
    <t>22-12-12832299</t>
  </si>
  <si>
    <t>22-12-12834148</t>
  </si>
  <si>
    <t>22-12-12834797</t>
  </si>
  <si>
    <t>22-12-12835331</t>
  </si>
  <si>
    <t>22-12-12835787</t>
  </si>
  <si>
    <t>22-12-12836593</t>
  </si>
  <si>
    <t>22-12-12842833</t>
  </si>
  <si>
    <t>22-12-12843061</t>
  </si>
  <si>
    <t>22-12-12844343</t>
  </si>
  <si>
    <t>22-12-12847940</t>
  </si>
  <si>
    <t>22-12-12848522</t>
  </si>
  <si>
    <t>22-12-12849151</t>
  </si>
  <si>
    <t>22-12-12849933</t>
  </si>
  <si>
    <t>22-12-12850540</t>
  </si>
  <si>
    <t>22-12-12851696</t>
  </si>
  <si>
    <t>22-12-12858623</t>
  </si>
  <si>
    <t>22-12-12858795</t>
  </si>
  <si>
    <t>22-12-12858980</t>
  </si>
  <si>
    <t>22-12-12859433</t>
  </si>
  <si>
    <t>22-12-12859798</t>
  </si>
  <si>
    <t>22-12-12860492</t>
  </si>
  <si>
    <t>22-12-12863191</t>
  </si>
  <si>
    <t>22-12-12864125</t>
  </si>
  <si>
    <t>22-12-12864662</t>
  </si>
  <si>
    <t>22-12-12864940</t>
  </si>
  <si>
    <t>22-12-12867807</t>
  </si>
  <si>
    <t>22-12-12867974</t>
  </si>
  <si>
    <t>22-12-12868095</t>
  </si>
  <si>
    <t>22-12-12868267</t>
  </si>
  <si>
    <t>22-12-12868591</t>
  </si>
  <si>
    <t>22-12-12868841</t>
  </si>
  <si>
    <t>22-12-12869784</t>
  </si>
  <si>
    <t>22-12-12870008</t>
  </si>
  <si>
    <t>22-12-12870085</t>
  </si>
  <si>
    <t>22-12-12870177</t>
  </si>
  <si>
    <t>22-12-12870282</t>
  </si>
  <si>
    <t>22-12-12875934</t>
  </si>
  <si>
    <t>22-12-12875960</t>
  </si>
  <si>
    <t>22-12-12875990</t>
  </si>
  <si>
    <t>22-13-12876987</t>
  </si>
  <si>
    <t>22-13-12878586</t>
  </si>
  <si>
    <t>22-13-12879660</t>
  </si>
  <si>
    <t>22-13-12880332</t>
  </si>
  <si>
    <t>22-13-12881361</t>
  </si>
  <si>
    <t>22-13-12896437</t>
  </si>
  <si>
    <t>22-13-12896680</t>
  </si>
  <si>
    <t>22-13-12896904</t>
  </si>
  <si>
    <t>22-13-12898791</t>
  </si>
  <si>
    <t>22-13-12918777</t>
  </si>
  <si>
    <t>22-13-12918866</t>
  </si>
  <si>
    <t>22-13-12954424</t>
  </si>
  <si>
    <t>22-13-12954717</t>
  </si>
  <si>
    <t>22-13-12957469</t>
  </si>
  <si>
    <t>22-13-12957659</t>
  </si>
  <si>
    <t>22-13-12960781</t>
  </si>
  <si>
    <t>22-13-12961531</t>
  </si>
  <si>
    <t>22-13-12974450</t>
  </si>
  <si>
    <t>22-13-12974582</t>
  </si>
  <si>
    <t>22-13-12976011</t>
  </si>
  <si>
    <t>22-13-12976954</t>
  </si>
  <si>
    <t>22-13-12977018</t>
  </si>
  <si>
    <t>22-13-12984055</t>
  </si>
  <si>
    <t>22-13-12987564</t>
  </si>
  <si>
    <t>22-13-12987614</t>
  </si>
  <si>
    <t>22-13-12991449</t>
  </si>
  <si>
    <t>22-11-12999104</t>
  </si>
  <si>
    <t>22-13-12999250</t>
  </si>
  <si>
    <t>22-13-12999897</t>
  </si>
  <si>
    <t>22-12-13005512</t>
  </si>
  <si>
    <t>22-13-13011161</t>
  </si>
  <si>
    <t>22-13-13011371</t>
  </si>
  <si>
    <t>22-13-13021920</t>
  </si>
  <si>
    <t>22-13-13021982</t>
  </si>
  <si>
    <t>22-13-13039488</t>
  </si>
  <si>
    <t>22-13-13040738</t>
  </si>
  <si>
    <t>22-13-13040800</t>
  </si>
  <si>
    <t>22-11-13045015</t>
  </si>
  <si>
    <t>22-11-13045335</t>
  </si>
  <si>
    <t>22-13-13049165</t>
  </si>
  <si>
    <t>22-13-13050623</t>
  </si>
  <si>
    <t>22-13-13051025</t>
  </si>
  <si>
    <t>22-13-13058047</t>
  </si>
  <si>
    <t>22-13-13058172</t>
  </si>
  <si>
    <t>22-13-13058329</t>
  </si>
  <si>
    <t>22-13-13058446</t>
  </si>
  <si>
    <t>22-13-13065307</t>
  </si>
  <si>
    <t>22-13-13069241</t>
  </si>
  <si>
    <t>22-13-13078092</t>
  </si>
  <si>
    <t>SAMCS-004-2022</t>
  </si>
  <si>
    <t>22-11-13079052</t>
  </si>
  <si>
    <t>MC-049-2022</t>
  </si>
  <si>
    <t>22-13-13092949</t>
  </si>
  <si>
    <t>Contratar la póliza de accidentes personales para seguro de viajes internacionales para estudiantes.</t>
  </si>
  <si>
    <t>19/05/202</t>
  </si>
  <si>
    <t>22-9-483954</t>
  </si>
  <si>
    <t xml:space="preserve">Corrdinacion CTT Granja </t>
  </si>
  <si>
    <t>ENAJENACION DIRECTA DE SEMOVIENTE UN (01) VACUNO  POR OFERTA EN SOBRE CERRADO DEL COLEGIO INTEGRADO NACIONAL ORIENTE DE CALDAS</t>
  </si>
  <si>
    <t>Selección Abreviada Enajenación de Bienes</t>
  </si>
  <si>
    <t>[10] Material Vivo Vegetal y Animal, Accesorios y Suministros</t>
  </si>
  <si>
    <t>Contratar la compra de 4 hembras y 1 macho de la raza Blanco Orejinegro (BON), para el proyecto de investigación Mejoramiento de los indicadores de productividad y competitividad del sector ganadero bovino, con énfasis en la recuperación de razas criollas y el tránsito hacia un modelo de Ganadería Sostenible de Bajas Emisiones en el CTT granja San José.</t>
  </si>
  <si>
    <t>MC-050-2022</t>
  </si>
  <si>
    <t>22-13-13098219</t>
  </si>
  <si>
    <t>22-13-13102653</t>
  </si>
  <si>
    <t>MC-051-2022</t>
  </si>
  <si>
    <t>Contratar un Tecnólogo en procesos empresariales que cumpla funciones de asistente de investigación</t>
  </si>
  <si>
    <t>OPS-099-2022</t>
  </si>
  <si>
    <t>Contratar apoyo logístico para tiquetes aéreos, formularios de autoridades migratorias que exige el país de México desde el 1 de mayo de 2022, pases de abordar con la respectiva asignación de silla, tarjeta de asistencia médica con la cobertura exigida por el país, Check-Mig</t>
  </si>
  <si>
    <t>MC-052-2022</t>
  </si>
  <si>
    <t>22-13-13102878</t>
  </si>
  <si>
    <t>OC-100-2022</t>
  </si>
  <si>
    <t>Contratar el servicio de asesoría para el desarrollo de la Fase II del establecimiento de la Gobernanza de datos en la IES CINOC.</t>
  </si>
  <si>
    <t>MC-053-2022</t>
  </si>
  <si>
    <t>22-13-13109792</t>
  </si>
  <si>
    <t>Realizar mantenimiento preventivo y correctivo a los equipos del gimnasio de la IES CINOC a todo costo.</t>
  </si>
  <si>
    <t>MC-054-2022</t>
  </si>
  <si>
    <t>22-13-13112145</t>
  </si>
  <si>
    <t>OC-103-202</t>
  </si>
  <si>
    <t>OLGA PATRICIA BOBADILLA/ GERMAN MARTINEZ/ DIEGO ANGELO RESTREPO</t>
  </si>
  <si>
    <t>FRANCY ANJHELY MOLINA VALENCIA</t>
  </si>
  <si>
    <t> 1002597193</t>
  </si>
  <si>
    <t>AGENCIA DE VIAJES ROSA DE LOS VIENTOS S.A.S.</t>
  </si>
  <si>
    <t>COORDINADORA DE INTERNACIONALIZACION</t>
  </si>
  <si>
    <t>OPS-102-2022</t>
  </si>
  <si>
    <t>OPS-103-2022</t>
  </si>
  <si>
    <t>HUMAN LEARNING S.A.S.</t>
  </si>
  <si>
    <t>INGENIERIA Y SUMINISTROS INTEGRALES INSUMING SAS</t>
  </si>
  <si>
    <t>COORDINADORA DE BIENESTAR INSTITUCIONAL</t>
  </si>
  <si>
    <t>MC-055-2022</t>
  </si>
  <si>
    <t>22-13-13119571</t>
  </si>
  <si>
    <t>DIANA MURILLO</t>
  </si>
  <si>
    <t>COORDINADORA CTT GRANJA SAN JOSE</t>
  </si>
  <si>
    <t>Contratar el Servidor Cloud VPS Linux  para alojamiento de las plataformas Campus Virtual www.cinocvirtual.edu.co y plataforma Moodle aulavirtual.edu.co por 1(uno) año, que garantice la funcionalidad de la plataforma Moodle 3.10+ con aproximadamente 450 usuarios concurrentes y del sitio web  institucional www.iescinoc.edu.co</t>
  </si>
  <si>
    <t>MC-056-2022</t>
  </si>
  <si>
    <t>22-13-13119643</t>
  </si>
  <si>
    <t>22-13-13119727</t>
  </si>
  <si>
    <t>Contratar la adecuación, mantenimiento y/o mejoramiento de aulas asignadas para el montaje del laboratorio de investigación multipropósito en idiomas y B-learning para las extensiones de la IES CINOC ubicadas en los municipios de Marquetalia y Manzanares en el departamento de Caldas por medio de obra civil a todo costo.</t>
  </si>
  <si>
    <t>MC-057-2022</t>
  </si>
  <si>
    <t>22-11-13127270</t>
  </si>
  <si>
    <t>CONTRATAR LA COMPRA DE TEXTOS DE INGLÉS PARA DIFERENTES NIVELES DE FORMACIÓN Y LICENCIAS DE EXAMEN DE SUFICIENCIA EN INGLÉS OOPT (OXFORD ONLINE PLACEMENT TEST).</t>
  </si>
  <si>
    <t>SAMCS-005-2022</t>
  </si>
  <si>
    <t>Adquisición de elementos para la actividad del día del servidor público en la IES CINOC.</t>
  </si>
  <si>
    <t>MC-058-2022</t>
  </si>
  <si>
    <t>22-13-13130775</t>
  </si>
  <si>
    <t>CONTRATAR LA ADECUACION DE INFRAESTRUCTURA MENOR PARA LA INSTALACION DE CAMARA DE SECADO A ESCALA EN EL CENTRO DE DESARROLLO DE LAS MADERAS EN LA SEDE IES CINOC EN MUNCIPIO DE PENSILVANIA EN DEPARTAMENTO DE CALDAS POR MEDIO DE OBRA CIVIL A TODO COSTO.</t>
  </si>
  <si>
    <t>MC-059-2022</t>
  </si>
  <si>
    <t>22-13-13133318</t>
  </si>
  <si>
    <t>GASTOS DE FUNCIONAMIENTO / RECURSOS CREE</t>
  </si>
  <si>
    <t>OC-104-2022</t>
  </si>
  <si>
    <t>DAR SOLUCIONES S.A.S</t>
  </si>
  <si>
    <t>OPS-105-2022</t>
  </si>
  <si>
    <t>GENESIS ESTRUCTURAS S.A.S</t>
  </si>
  <si>
    <t>OC-106-2022</t>
  </si>
  <si>
    <t>SEBASTIAN VARGAS PAMPLONA Con establecimiento de comercio denominado SOLUCIONES INTEGRALES VALEN</t>
  </si>
  <si>
    <t>OPS-107-2022</t>
  </si>
  <si>
    <t>FABIO ALFONSO GIRALDO VELAZQUEZ</t>
  </si>
  <si>
    <t>OC-119-2022</t>
  </si>
  <si>
    <t>CI WARRIORS COMPANY S.A.S.</t>
  </si>
  <si>
    <t xml:space="preserve">Contratar los servicios de simulacros y capacitaciones en Pruebas TyT (Técnicos Y Tecnólogos) del ICFES, para estudiantes de la IES-CINOC. </t>
  </si>
  <si>
    <t>MC-060-2022</t>
  </si>
  <si>
    <t>SECOP II</t>
  </si>
  <si>
    <t>CO1.BDOS.2999229</t>
  </si>
  <si>
    <t>OPS-125-2022</t>
  </si>
  <si>
    <t>PLANES DE FOMENTO</t>
  </si>
  <si>
    <t>GRUPO FORMARTE S.A.S</t>
  </si>
  <si>
    <t>CLAUDIA LILIANA MEJIA GARCIA</t>
  </si>
  <si>
    <t>COORDINADORA ACADEMICA</t>
  </si>
  <si>
    <t>MC-061-2022</t>
  </si>
  <si>
    <t>CO1.BDOS.3013979</t>
  </si>
  <si>
    <t>OC-131-2022</t>
  </si>
  <si>
    <t>CO1.BDOS.3007799</t>
  </si>
  <si>
    <t>OC-130-2022</t>
  </si>
  <si>
    <t>CZ VITAL SAS</t>
  </si>
  <si>
    <t>Contratar el suministro de instrumentos musicales para la realización de actividades propias del Plan de Bienestar Institucional y Estudiantil 2022, línea de recreación, el deporte y cultura, en el fortalecimiento del grupo musical institucional.</t>
  </si>
  <si>
    <t>MC-062-2022</t>
  </si>
  <si>
    <t>RECURSOS PROPIOS</t>
  </si>
  <si>
    <t>RECURSOS CREE</t>
  </si>
  <si>
    <t>MPS IMPORTACIONES Y EXPORTACIONES SAS</t>
  </si>
  <si>
    <t xml:space="preserve">Contratar el servicio de una empresa que realice publicidad offline y online por distintos canales masivos de comunicación con el fin de promocionar la oferta académica de la IES CINOC y producir material que genere recordación e identidad con la marca IES CINOC. </t>
  </si>
  <si>
    <t>MC-063-2022</t>
  </si>
  <si>
    <t>CO1.BDOS.3017368</t>
  </si>
  <si>
    <t>CD-057-2022</t>
  </si>
  <si>
    <t>CO1.PCCNTR.3764357</t>
  </si>
  <si>
    <t>C-108-2022</t>
  </si>
  <si>
    <t>LUZ MARY ZULUAGA</t>
  </si>
  <si>
    <t>JEFE DE CONTROL INTERNO</t>
  </si>
  <si>
    <t>CD-058-2022</t>
  </si>
  <si>
    <t>CD-059-2022</t>
  </si>
  <si>
    <t>CD-060-2022</t>
  </si>
  <si>
    <t>CD-061-2022</t>
  </si>
  <si>
    <t>CD-062-2022</t>
  </si>
  <si>
    <t>CD-063-2022</t>
  </si>
  <si>
    <t>CD-064-2022</t>
  </si>
  <si>
    <t>CD-065-2022</t>
  </si>
  <si>
    <t>CD-066-2022</t>
  </si>
  <si>
    <t>CD-067-2022</t>
  </si>
  <si>
    <t>CD-068-2022</t>
  </si>
  <si>
    <t>CD-069-2022</t>
  </si>
  <si>
    <t>CD-070-2022</t>
  </si>
  <si>
    <t>CD-071-2022</t>
  </si>
  <si>
    <t>CD-072-2022</t>
  </si>
  <si>
    <t>CD-073-2022</t>
  </si>
  <si>
    <t>CD-074-2022</t>
  </si>
  <si>
    <t>CD-075-2022</t>
  </si>
  <si>
    <t>CD-076-2022</t>
  </si>
  <si>
    <t>CO1.PCCNTR.3768044</t>
  </si>
  <si>
    <t>C-109-2022</t>
  </si>
  <si>
    <t>GERMAN ANDRES MARTINEZ</t>
  </si>
  <si>
    <t>Contratar un tecnólogo en sistemas informáticos de apoyo al proceso de Gestión de egresados de la Institución</t>
  </si>
  <si>
    <t>CO1.PCCNTR.3769253</t>
  </si>
  <si>
    <t>Prestar el servicio de coordinación de las actividades del área de Mercadeo y Publicaciones de la entidad, durante el segundo semestre del año de 2022.</t>
  </si>
  <si>
    <t>CO1.PCCNTR.3769139</t>
  </si>
  <si>
    <t>C-111-2022</t>
  </si>
  <si>
    <t>C-110-2022</t>
  </si>
  <si>
    <t>NACION</t>
  </si>
  <si>
    <t>Prestar el servicio de Community Manager de los medios de comunicación digitales de la IES CINOC para apoyar en la ejecución de los Planes institucionales de Comunicaciones y de Mercadeo del segundo semestre de 2022</t>
  </si>
  <si>
    <t>CO1.PCCNTR.3769065</t>
  </si>
  <si>
    <t>C-112-2022</t>
  </si>
  <si>
    <t>Diana Paola Cardona Pérez</t>
  </si>
  <si>
    <t>Contratar un Contador público para el apoyo profesional en el área de Presupuesto, Contabilidad y Pagaduría de la IES CINOC durante el segundo semestre del año en curso</t>
  </si>
  <si>
    <t>C-113-2022</t>
  </si>
  <si>
    <t>CO1.PCCNTR.3771571</t>
  </si>
  <si>
    <t>Alejandro Marin Tabares</t>
  </si>
  <si>
    <t>LUISA FERNANDA RUEDA CARMONA</t>
  </si>
  <si>
    <t xml:space="preserve">Prestar los servicios de apoyo para realizar la gestión operativa de los apoyos financieros, el manejo y reporte de información dentro del proyecto de fomento a la permanencia estudiantil en las líneas estratégicas con la comunidad académica de la Institución de Educación Superior Colegio Integrado Nacional Oriente De Caldas. </t>
  </si>
  <si>
    <t>CO1.BDOS.3006753</t>
  </si>
  <si>
    <t>C-114-2022</t>
  </si>
  <si>
    <t>MARIA ANDREA HURTADO</t>
  </si>
  <si>
    <t>Contratar el servicio de coordinación para la sede de la extensión de Manzanares Caldas de la IES CINOC  para el segundo semestre académico del año en curso.</t>
  </si>
  <si>
    <t>CO1.PCCNTR.3779798</t>
  </si>
  <si>
    <t>C-115-2022</t>
  </si>
  <si>
    <t>Diana Montenegro</t>
  </si>
  <si>
    <t xml:space="preserve">Contratar el servicio de coordinación para la sede de la extensión de Marquetalia Caldas de la IES CINOC. </t>
  </si>
  <si>
    <t xml:space="preserve"> Prestar los servicios para apoyar el área académica y oficina de egresados en el proceso de cargue, validación y corrección de reglas del módulo Calidad de Datos SNIES- HECCA de los periodos 1998 a 2022 días para el segundo semestre del año en curso</t>
  </si>
  <si>
    <t>CO1.PCCNTR.3780287</t>
  </si>
  <si>
    <t>C-116-2022</t>
  </si>
  <si>
    <t>ANDRES FELIPE OROZCO HERRERA</t>
  </si>
  <si>
    <t>CO1.PCCNTR.3784178</t>
  </si>
  <si>
    <t>C-117-2022</t>
  </si>
  <si>
    <t>Prestar el servicio de apoyo técnico al área de sistemas en los procesos de mantenimiento de los equipos de cómputo y elementos tecnológicos de las diferentes sedes de la IES CINOC.</t>
  </si>
  <si>
    <t>CO1.PCCNTR.3787334</t>
  </si>
  <si>
    <t>C-118-2022</t>
  </si>
  <si>
    <t>Prestar el servicio de apoyo al área de talento humano de la IES CINOC, en la ejecución de los planes institucionales de capacitación, inducción, incentivos, y en el ajuste del proyecto de rediseño de estructura organizacional</t>
  </si>
  <si>
    <t>CO1.PCCNTR.3801046</t>
  </si>
  <si>
    <t>C-120-2022</t>
  </si>
  <si>
    <t>Prestar el servicio de apoyo técnico - operativo en la ejecución de las actividades del plan de trabajo del segundo semestre de 2022 del Sistema de Gestión de Seguridad y Salud en el Trabajo – SG SST, de la IES CINOC.</t>
  </si>
  <si>
    <t>CO1.PCCNTR.3801566</t>
  </si>
  <si>
    <t>C-121-2022</t>
  </si>
  <si>
    <t>Contratar profesional líder en semilleros de investigación</t>
  </si>
  <si>
    <t>CO1.PCCNTR.3804100</t>
  </si>
  <si>
    <t>C-122-2022</t>
  </si>
  <si>
    <t>LUZ PIEDAD LLANO GARCIA</t>
  </si>
  <si>
    <t>Contratar un para Realizar  labores de servicios generales y operativas que permitan cumplir con la misión institucional en el  CTT  granja San José.</t>
  </si>
  <si>
    <t>COORDINADORA GRANJA CTT SAN JOSE</t>
  </si>
  <si>
    <t>CO1.PCCNTR.3804589</t>
  </si>
  <si>
    <t>C-123-2022</t>
  </si>
  <si>
    <t>EXCEDENTES FINANCIEROS</t>
  </si>
  <si>
    <t>NICOLÁS MEJÍA RUIZ</t>
  </si>
  <si>
    <t xml:space="preserve">Prestar los servicios para el desarrollo de actividades culturales con la comunidad educativa de la IES CINOC de un profesional en arte dramático </t>
  </si>
  <si>
    <t>CO1.PCCNTR.3804978</t>
  </si>
  <si>
    <t>C-124-2022</t>
  </si>
  <si>
    <t>BERTO FELIPE ARISTIZABAL TORO</t>
  </si>
  <si>
    <t>Contratar un abogado que preste los servicios de asesoría jurídica y elaboración de los diferentes documentos que se requieran, en los procesos contractuales y administrativos que se realizan en la Institución</t>
  </si>
  <si>
    <t>CO1.PCCNTR.3813148</t>
  </si>
  <si>
    <t>C-126-2022</t>
  </si>
  <si>
    <t>Contratación a un Tecnólogo en Gestión Contable y Tributaria o áreas afines, para el área de Contratación de la entidad, con el fin de apoyar las labores de planeación contractual de la IES CINOC, principalmente en la ejecución de proyectos de Planes de Fomento a la Calidad 2019, 2020, excedentes cooperativas, entre otros</t>
  </si>
  <si>
    <t>C-127-2022</t>
  </si>
  <si>
    <t>C-128-2022</t>
  </si>
  <si>
    <t>C-129-2022</t>
  </si>
  <si>
    <t>CO1.PCCNTR.3812891</t>
  </si>
  <si>
    <t>Contratar un profesional en Licenciatura en Educación Básica con Énfasis en Educación Física Recreación y Deportes para el proyecto de fomento a la permanencia estudiantil en la línea estratégica de fomento del deporte y la recreación de la comunidad académica de La IES-CINOC.</t>
  </si>
  <si>
    <t>CO1.BDOS.3039191</t>
  </si>
  <si>
    <t>JOAN SEBASTIAN GARCÍA REINOSA</t>
  </si>
  <si>
    <t>Contratar un tecnólogo en Gestión Contable y tributaria para el área de Contratación de la entidad, con el fin de apoyar los diferentes procesos contractuales misionales y de apoyo que se derivan de la misma</t>
  </si>
  <si>
    <t>CO1.PCCNTR.3813850</t>
  </si>
  <si>
    <t>12/05/202</t>
  </si>
  <si>
    <t>Prestar los servicios de apoyo en aseo y portería en las instalaciones prestadas a la IES CINOC en el municipio de Marquetalia Caldas para el funcionamiento de los programas en extensión.</t>
  </si>
  <si>
    <t>CD-077-2022</t>
  </si>
  <si>
    <t>C-132-2022</t>
  </si>
  <si>
    <t>Contratar el apoyo logístico, para la impresión , montaje y desmontaje de la exposición itinerante derivada del proyecto de investigación la eterna guerra.</t>
  </si>
  <si>
    <t>DEVOLUCION</t>
  </si>
  <si>
    <t>DEVUELTO</t>
  </si>
  <si>
    <t>Prestar, durante el segundo semestre de 2022, el servicio de aseo y apoyo en las gestiones para el buen funcionamiento de los programas en extensión, tanto en las instalaciones de la sede (aulas, baños y corredores), como en la oficina asignada a la IES CINOC en el municipio de Manzanares Caldas.</t>
  </si>
  <si>
    <t>CD-078-2022</t>
  </si>
  <si>
    <t>C-133-2022</t>
  </si>
  <si>
    <t>Prestar el servicio de realización de videos y motion graphics como apoyo al área de Mercadeo, Información y Comunicaciones</t>
  </si>
  <si>
    <t>CD-079-2022</t>
  </si>
  <si>
    <t>C-134-2022</t>
  </si>
  <si>
    <t>RICARDO ALFONSO GIRALDO ARISTIZÁBAL.</t>
  </si>
  <si>
    <t>Contratar un Técnico Profesional para apoyar las actividades con los grupos de jóvenes rurales que actualmente estudian programas académicos, gracias al aumento de la presencia regional de la IES CINOC en corregimientos, Programas Especiales (Ruralidad y Regionalización) y otros municipios (Universidad en el Campo).</t>
  </si>
  <si>
    <t>CD-080-2022</t>
  </si>
  <si>
    <t>C-136-2022</t>
  </si>
  <si>
    <t>OPS-135-2022</t>
  </si>
  <si>
    <t>GUILLERMO ANDRES VALENCIA ABELLO</t>
  </si>
  <si>
    <t>Contratación de servicios a todo costo para la realización de integración con estudiantes de movilidad entrante del Programa de verano investigativo - Delfín XXVII.</t>
  </si>
  <si>
    <t>MC-064-2022</t>
  </si>
  <si>
    <t>OC-144-2022</t>
  </si>
  <si>
    <t>OLGA PATRICIA BOBADILLA SALAZAR</t>
  </si>
  <si>
    <t>Prestar los servicios para asesorar y apoyar a la entidad en el manejo y registro de información en las plataformas GESPROY – SGR Y SPGR – MINHACIENDA, del sistema General de Regalías – SGR.</t>
  </si>
  <si>
    <t>CD-081-2022</t>
  </si>
  <si>
    <t>C-137-2022</t>
  </si>
  <si>
    <t xml:space="preserve">ANDREA IDARRAGA RINCÓN </t>
  </si>
  <si>
    <t>Contratar el servicio de apoyo a los procesos y planes relacionados con la gestión documental de la IES CINOC en el segundo semestre del año 2022.</t>
  </si>
  <si>
    <t>CD-082-2022</t>
  </si>
  <si>
    <t>C-138-2022</t>
  </si>
  <si>
    <t xml:space="preserve">GESTIÓN DOCUMENTAL S.A. </t>
  </si>
  <si>
    <t>Contratar un tecnólogo en manejo de sistemas de agro-bosques y/o técnico forestal para darle apoyo a los procesos desarrollados dentro de la línea estratégica de extensión y responsabilidad social y ambiental pertenecientes al proceso misional de Proyección Social de la institución.</t>
  </si>
  <si>
    <t>CD-083-2022</t>
  </si>
  <si>
    <t>C-139-2022</t>
  </si>
  <si>
    <t>RECHAZADO</t>
  </si>
  <si>
    <t>COORDINADOR CDM</t>
  </si>
  <si>
    <t>Contratar un operario práctico para ejecutar operaciones de apoyo en aserrado, apilado y secado de madera, con bases técnico teóricas para el buen desempeño de las operaciones a realizar y así garantizar la claridad y el buen desarrollo del ejercicio de investigación de los procesos de secado.</t>
  </si>
  <si>
    <t>CD-084-2022</t>
  </si>
  <si>
    <t>C-140-2022</t>
  </si>
  <si>
    <t>ANGEL DARIO CARDONA BUITRAGO</t>
  </si>
  <si>
    <t>Prestar el servicio de apoyo a las áreas de prensa y comunicaciones de la institución con el fin de dar cumplimiento a las actividades del Plan de Comunicaciones institucional del segundo semestre de 2022</t>
  </si>
  <si>
    <t>CD-085-2022</t>
  </si>
  <si>
    <t>C-141-2022</t>
  </si>
  <si>
    <t>Prestar el servicio de apoyo operativo al proceso MIC en el diseño gráfico e impresión de piezas comunicativas que hacen parte de la ejecución de las actividades de mercadeo, información y comunicaciones de la IES CINOC durante el segundo semestre de 2022.</t>
  </si>
  <si>
    <t>CD-086-2022</t>
  </si>
  <si>
    <t>C-142-2022</t>
  </si>
  <si>
    <t>CD-087-2022</t>
  </si>
  <si>
    <t>C-143-2022</t>
  </si>
  <si>
    <t>RICARDO MONTOYA</t>
  </si>
  <si>
    <t>Renovación durante un año del servicio Software tipo “Business Inteligente Aplications” BINAPS para la gestión integrada de la data administrativa y mejorar el desempeño de su diseño de información convirtiéndola en conocimiento; mediante la modalidad de SOFTWARE como Servicio (servicio en la nube) Para la IES CINOC.</t>
  </si>
  <si>
    <t>CD-088-2022</t>
  </si>
  <si>
    <t>EN REVISIÓN DEL PROVEEDOR</t>
  </si>
  <si>
    <t xml:space="preserve">BINAPS COLOMBIA S.A.S </t>
  </si>
  <si>
    <t>Prestar el servicio de realización de videos y motion graphics como apoyo al área de Mercadeo, Información y Comunicaciones de la IES CINOC durante el segundo semestre de 2022.</t>
  </si>
  <si>
    <t>CD-089-2022</t>
  </si>
  <si>
    <t>C-145-2022</t>
  </si>
  <si>
    <t xml:space="preserve">RICARDO ANDRÉS RAMÍREZ BETANCUR.  </t>
  </si>
  <si>
    <t>Contratación para la compra de insumos para el suministro de los botiquines tipo A y tipo B que son propiedad de la IES CINOC</t>
  </si>
  <si>
    <t>Adquisición de dos (2) cámara fotográfica digital compacta, cinco (5) Laser Punto Verde Potente, tres (3) Grabadora de voz digital y
cinco (5) Guías ilustradas de la avifauna colombiana, para el desarrollo de los procesos de investigación de los semilleros de
investigación de Ruralidad y Regionalización</t>
  </si>
  <si>
    <t>EN COTIZACIÓN</t>
  </si>
  <si>
    <t>sistemas</t>
  </si>
  <si>
    <t>Adquisición de insumos tecnológicos de acuerdo al proyecto construcción de infraestructura física y dotación institución educativa superior IES CINOC Bloque B.</t>
  </si>
  <si>
    <t>SA-SIE-001-2022</t>
  </si>
  <si>
    <t>SUBASTA INVERSA ELECTRONICA</t>
  </si>
  <si>
    <t>Subasta Inversa Electronica</t>
  </si>
  <si>
    <t>OC-93802</t>
  </si>
  <si>
    <t>OC-93803</t>
  </si>
  <si>
    <t>OC-93804</t>
  </si>
  <si>
    <t>TIENDA VIRTUAL DEL ESTADO COLOMBIANO</t>
  </si>
  <si>
    <t>DIPARCO S.A.S.</t>
  </si>
  <si>
    <t>ANDREA MEJIA DUQUE</t>
  </si>
  <si>
    <t>GTI - ALBERTO ALVAREZ LOPEZ SAS</t>
  </si>
  <si>
    <t>OC-93844</t>
  </si>
  <si>
    <t>PROVEER INSTITUCIONAL SAS</t>
  </si>
  <si>
    <t xml:space="preserve">Contratar un Especialista en Teoría y Metodología del Entrenamiento Deportivo para el proyecto de fomento a la permanencia estudiantil en la línea estratégica de fomento del deporte y la recreación de la comunidad académica de la Institución de Educación Superior Colegio Integrado Nacional Oriente De Caldas. </t>
  </si>
  <si>
    <t>01/08/222</t>
  </si>
  <si>
    <t>CD-090-2022</t>
  </si>
  <si>
    <t>C-147-2022</t>
  </si>
  <si>
    <t>C-146-2022</t>
  </si>
  <si>
    <t>MC-067-2022</t>
  </si>
  <si>
    <t>Contratar la asesoría y el ajuste de documentos asociados al Decreto 1330, del seguimiento a la implementación de Resultados de aprendizaje y apoyar procesos de formación a la comunidad IES CINOC.</t>
  </si>
  <si>
    <t>CD-091-2022</t>
  </si>
  <si>
    <t>C-148-2022</t>
  </si>
  <si>
    <t>JOSE MARIO CALLE PALACIO</t>
  </si>
  <si>
    <t>Soporte técnico del software SYSCAFÉ para las áreas de contabilidad, presupuesto, tesorería, almacén y nómina, transacciones facturación electrónica y proceso de integración por medio de Web Service entre el programa académico Q10 y el paquete contable SYSCAFE</t>
  </si>
  <si>
    <t>CD-092-2022</t>
  </si>
  <si>
    <t>C-149-2022</t>
  </si>
  <si>
    <t xml:space="preserve"> [43]  Difusión de Tecnologías de Información y Telecomunicaciones</t>
  </si>
  <si>
    <t>SYSCAFE SAS</t>
  </si>
  <si>
    <t>LEDIS JANICE CARDONA MAZO</t>
  </si>
  <si>
    <t>CONTADORA</t>
  </si>
  <si>
    <t>Contratar un técnico profesional en el área de sistemas para apoyar la ejecución de los procedimientos del área proyección social y realizar la consolidación de la información generada en los procesos esenciales del área de proyección social, en bases de datos y archivo físico.</t>
  </si>
  <si>
    <t>CD-093-2022</t>
  </si>
  <si>
    <t>C-150-2022</t>
  </si>
  <si>
    <t>RECURSOS MEN</t>
  </si>
  <si>
    <t xml:space="preserve">YOHAN FERNANDO LÓPEZ MUÑOZ </t>
  </si>
  <si>
    <t>GERMAN ANDRS MARTINEZ</t>
  </si>
  <si>
    <t>Contratar un profesional para ejecutar el plan de relaciones públicas que permita la promoción y venta de los servicios del Laboratorio de Neuromarketing y B-learning IES CINOC, durante el segundo semestre de 2022</t>
  </si>
  <si>
    <t>CD-094-2022</t>
  </si>
  <si>
    <t>C-151-2022</t>
  </si>
  <si>
    <t>MARIA JOSE BUITRAGO OSORIO</t>
  </si>
  <si>
    <t>Contratar la renovación del servicio de Software para la gestión de la información académico administrativo Q10 mediante la modalidad de SOFTWARE como Servicio (servicio en la nube) por un (1) año</t>
  </si>
  <si>
    <t>CD-095-2022</t>
  </si>
  <si>
    <t>C-152-2022</t>
  </si>
  <si>
    <t>Q10 SOLUCIONES S.A.S</t>
  </si>
  <si>
    <t>CLAUDIA LILIANA GARCIA</t>
  </si>
  <si>
    <t>Prestar los servicios de un tecnólogo en áreas relacionadas con el sector agropecuario para la realización análisis de información y datos obtenidos de 80 fincas encuestadas en el proyecto “TIPIFICACIÓN DE LOS SISTEMAS DE PRODUCCIÓN BOVINA EN TRÓPICO ALTO DE LA REGIÓN DEL ALTO ORIENTE CALDENSE Y SU RELACIÓN CON LOS IMPACTOS AMBIENTALES SOBRE EL SUELO”.</t>
  </si>
  <si>
    <t>CD-096-2022</t>
  </si>
  <si>
    <t>C-153-2022</t>
  </si>
  <si>
    <t>Persona natural técnica en Gestión de Empresas o carreras afines, con más de 6 meses de experiencia en apoyo a los procesos administrativos para realizar el apoyo operativo en los procesos del Sistema Interno de Aseguramiento a la Calidad.</t>
  </si>
  <si>
    <t>CD-097-2022</t>
  </si>
  <si>
    <t>C-155-2022</t>
  </si>
  <si>
    <t>ANA MARIA HERRERA LOPEZ</t>
  </si>
  <si>
    <t>PRESTACION DE SERVICIOS PROFESIONALES</t>
  </si>
  <si>
    <t>APOYO A LA GESTION</t>
  </si>
  <si>
    <t>Coordinación programas especiales</t>
  </si>
  <si>
    <t>JORGE LUIS ARIAS OSPINA</t>
  </si>
  <si>
    <t>Coordinacion proramas especiales</t>
  </si>
  <si>
    <t xml:space="preserve">PRESTAR EL SERVICIO DE APOYO PARA EL DESARROLLO DE LA ESTRATEGIA DE VIRTUALIDAD B-LEARNING) CINOCVIRTUAL DE LA IES CINOC”. </t>
  </si>
  <si>
    <t>22/08/202</t>
  </si>
  <si>
    <t>CD-098-2022</t>
  </si>
  <si>
    <t>C-156-2022</t>
  </si>
  <si>
    <t>Inversion</t>
  </si>
  <si>
    <t>Prestar los servicios para la construcción de material didáctico consistente en el módulo de la asignatura Manejo de Áreas Protegidas, requeridos para optimizar el desarrollo de las labores académicas de los grupos de estudiantes rurales que hacen parte de la actividad 2: “Fortalecer los procesos académicos basados en actividades productivas, sociales, culturales y políticas de la región”, oferta directa en los corregimientos,  de la línea Ruralidad y Regionalización del Plan de Fomento a la Calidad.</t>
  </si>
  <si>
    <t>CD-099-2022</t>
  </si>
  <si>
    <t>C-158-2022</t>
  </si>
  <si>
    <t>Prestar el servicio de planeación, elaboración, apoyo en supervisión, control y seguimiento a proyectos precontractuales y contractuales con respecto al Plan de Infraestructura física de la IES CINOC del segundo semestre de 2022.</t>
  </si>
  <si>
    <t>CD-100-2022</t>
  </si>
  <si>
    <t>C-159-2022</t>
  </si>
  <si>
    <t>JORGE MARIO SOTO ROMÁN</t>
  </si>
  <si>
    <t>Renovación Póliza de Servicios por 1 Año para Licencia Propia Software Mekano ERP, Sistema Contable, Sistema Administrativo, Sistemas Nomina, Sistemas NIIF, Sistemas facturación electrónica y Renovación de 50 accesos adicionales o conexiones simultaneas al equipo servidor vía WEB o LAN.</t>
  </si>
  <si>
    <t>CD-101-2022</t>
  </si>
  <si>
    <t>C-160-2022</t>
  </si>
  <si>
    <t>APOLO INGENIERIASAS</t>
  </si>
  <si>
    <t>CARLOS ANDRES GIL</t>
  </si>
  <si>
    <t>VALOR ADICIONES O DEVOLUCIONES</t>
  </si>
  <si>
    <t>ORIGEN RECURSOS</t>
  </si>
  <si>
    <t>Funcionamiento</t>
  </si>
  <si>
    <t>PORCENTAJE DE EJECUCIÓN PRESUPUESTAL %</t>
  </si>
  <si>
    <t>VALOR PAGADO</t>
  </si>
  <si>
    <t>GRAFICA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</si>
</sst>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d/m/yyyy"/>
    <numFmt numFmtId="165" formatCode="_-* #,##0_-;\-* #,##0_-;_-* &quot;-&quot;_-;_-@"/>
    <numFmt numFmtId="166" formatCode="_-&quot;$&quot;\ * #,##0_-;\-&quot;$&quot;\ * #,##0_-;_-&quot;$&quot;\ * &quot;-&quot;_-;_-@"/>
  </numFmts>
  <fonts count="14" x14ac:knownFonts="1">
    <font>
      <sz val="8"/>
      <color theme="1"/>
      <name val="Tahoma"/>
    </font>
    <font>
      <sz val="8"/>
      <color theme="1"/>
      <name val="Tahoma"/>
      <family val="2"/>
    </font>
    <font>
      <b/>
      <sz val="9"/>
      <color theme="1"/>
      <name val="Cambria"/>
      <family val="1"/>
    </font>
    <font>
      <sz val="9"/>
      <color rgb="FF000000"/>
      <name val="Cambria"/>
      <family val="1"/>
    </font>
    <font>
      <sz val="9"/>
      <color theme="1"/>
      <name val="Cambria"/>
      <family val="1"/>
    </font>
    <font>
      <sz val="9"/>
      <name val="Cambria"/>
      <family val="1"/>
    </font>
    <font>
      <sz val="8"/>
      <color theme="1"/>
      <name val="Tahoma"/>
      <family val="2"/>
    </font>
    <font>
      <b/>
      <sz val="11"/>
      <color theme="1"/>
      <name val="Cambria"/>
      <family val="1"/>
    </font>
    <font>
      <b/>
      <sz val="36"/>
      <color theme="1"/>
      <name val="Cambria"/>
      <family val="1"/>
    </font>
    <font>
      <sz val="9"/>
      <color theme="1"/>
      <name val="Century Gothic"/>
      <family val="2"/>
    </font>
    <font>
      <b/>
      <sz val="20"/>
      <color theme="1"/>
      <name val="Cambria"/>
      <family val="1"/>
    </font>
    <font>
      <sz val="9"/>
      <color indexed="81"/>
      <name val="Tahoma"/>
      <charset val="1"/>
    </font>
    <font>
      <b/>
      <sz val="9"/>
      <color indexed="81"/>
      <name val="Tahoma"/>
      <charset val="1"/>
    </font>
    <font>
      <sz val="8"/>
      <color theme="1"/>
      <name val="Tahoma"/>
    </font>
  </fonts>
  <fills count="8">
    <fill>
      <patternFill patternType="none"/>
    </fill>
    <fill>
      <patternFill patternType="gray125"/>
    </fill>
    <fill>
      <patternFill patternType="solid">
        <fgColor theme="5" tint="0.39997558519241921"/>
        <bgColor indexed="64"/>
      </patternFill>
    </fill>
    <fill>
      <patternFill patternType="solid">
        <fgColor theme="2"/>
        <bgColor indexed="64"/>
      </patternFill>
    </fill>
    <fill>
      <patternFill patternType="solid">
        <fgColor theme="4" tint="0.79998168889431442"/>
        <bgColor indexed="64"/>
      </patternFill>
    </fill>
    <fill>
      <patternFill patternType="solid">
        <fgColor theme="2" tint="-0.14999847407452621"/>
        <bgColor indexed="64"/>
      </patternFill>
    </fill>
    <fill>
      <patternFill patternType="solid">
        <fgColor rgb="FF00B0F0"/>
        <bgColor indexed="64"/>
      </patternFill>
    </fill>
    <fill>
      <patternFill patternType="solid">
        <fgColor rgb="FFFFFF00"/>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indexed="64"/>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rgb="FF000000"/>
      </left>
      <right/>
      <top style="thin">
        <color indexed="64"/>
      </top>
      <bottom style="medium">
        <color rgb="FF000000"/>
      </bottom>
      <diagonal/>
    </border>
    <border>
      <left style="medium">
        <color rgb="FF000000"/>
      </left>
      <right/>
      <top style="medium">
        <color rgb="FF000000"/>
      </top>
      <bottom style="thin">
        <color indexed="64"/>
      </bottom>
      <diagonal/>
    </border>
    <border>
      <left/>
      <right style="thin">
        <color rgb="FF000000"/>
      </right>
      <top style="thin">
        <color rgb="FF000000"/>
      </top>
      <bottom/>
      <diagonal/>
    </border>
    <border>
      <left style="medium">
        <color indexed="64"/>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right style="medium">
        <color indexed="64"/>
      </right>
      <top style="medium">
        <color indexed="64"/>
      </top>
      <bottom style="medium">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4" fontId="6" fillId="0" borderId="0" applyFont="0" applyFill="0" applyBorder="0" applyAlignment="0" applyProtection="0"/>
    <xf numFmtId="9" fontId="13" fillId="0" borderId="0" applyFont="0" applyFill="0" applyBorder="0" applyAlignment="0" applyProtection="0"/>
  </cellStyleXfs>
  <cellXfs count="204">
    <xf numFmtId="0" fontId="0" fillId="0" borderId="0" xfId="0" applyFont="1" applyAlignment="1"/>
    <xf numFmtId="15"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5" xfId="0" applyFont="1" applyFill="1" applyBorder="1" applyAlignment="1">
      <alignment vertical="top" wrapText="1"/>
    </xf>
    <xf numFmtId="0" fontId="4" fillId="0" borderId="15" xfId="0" applyFont="1" applyFill="1" applyBorder="1" applyAlignment="1">
      <alignment vertical="center" wrapText="1"/>
    </xf>
    <xf numFmtId="0" fontId="4" fillId="0" borderId="15" xfId="0" applyFont="1" applyFill="1" applyBorder="1" applyAlignment="1">
      <alignment horizontal="left" vertical="top" wrapText="1"/>
    </xf>
    <xf numFmtId="0" fontId="2" fillId="0" borderId="0" xfId="0" applyFont="1" applyFill="1" applyBorder="1" applyAlignment="1">
      <alignment horizontal="center" vertical="center" wrapText="1"/>
    </xf>
    <xf numFmtId="0" fontId="4" fillId="0" borderId="0" xfId="0" applyFont="1" applyFill="1" applyAlignment="1">
      <alignment wrapText="1"/>
    </xf>
    <xf numFmtId="0" fontId="0" fillId="0" borderId="0" xfId="0" applyFont="1" applyFill="1" applyAlignment="1"/>
    <xf numFmtId="0" fontId="2" fillId="0" borderId="3" xfId="0" applyFont="1" applyFill="1" applyBorder="1" applyAlignment="1">
      <alignment wrapText="1"/>
    </xf>
    <xf numFmtId="0" fontId="2" fillId="0" borderId="1" xfId="0" applyFont="1" applyFill="1" applyBorder="1" applyAlignment="1">
      <alignment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5" xfId="0" applyFont="1" applyFill="1" applyBorder="1" applyAlignment="1">
      <alignment horizontal="left" vertical="center" wrapText="1"/>
    </xf>
    <xf numFmtId="164" fontId="4" fillId="0" borderId="15" xfId="0" applyNumberFormat="1" applyFont="1" applyFill="1" applyBorder="1" applyAlignment="1">
      <alignment horizontal="center" vertical="center" wrapText="1"/>
    </xf>
    <xf numFmtId="0" fontId="4" fillId="0" borderId="15" xfId="0" applyFont="1" applyFill="1" applyBorder="1" applyAlignment="1">
      <alignment horizontal="center" vertical="top" wrapText="1"/>
    </xf>
    <xf numFmtId="0" fontId="4" fillId="0" borderId="15" xfId="0" applyFont="1" applyFill="1" applyBorder="1" applyAlignment="1">
      <alignment wrapText="1"/>
    </xf>
    <xf numFmtId="44" fontId="4" fillId="0" borderId="15" xfId="1" applyNumberFormat="1" applyFont="1" applyFill="1" applyBorder="1" applyAlignment="1">
      <alignment wrapText="1"/>
    </xf>
    <xf numFmtId="0" fontId="4" fillId="0" borderId="15" xfId="1" applyNumberFormat="1" applyFont="1" applyFill="1" applyBorder="1" applyAlignment="1">
      <alignment wrapText="1"/>
    </xf>
    <xf numFmtId="14" fontId="4" fillId="0" borderId="15" xfId="0" applyNumberFormat="1" applyFont="1" applyFill="1" applyBorder="1" applyAlignment="1">
      <alignment wrapText="1"/>
    </xf>
    <xf numFmtId="0" fontId="4" fillId="0" borderId="15" xfId="0" applyNumberFormat="1" applyFont="1" applyFill="1" applyBorder="1" applyAlignment="1">
      <alignment wrapText="1"/>
    </xf>
    <xf numFmtId="0" fontId="9" fillId="0" borderId="15" xfId="0" applyFont="1" applyFill="1" applyBorder="1" applyAlignment="1">
      <alignment wrapText="1"/>
    </xf>
    <xf numFmtId="14" fontId="4" fillId="0" borderId="15" xfId="0" applyNumberFormat="1" applyFont="1" applyFill="1" applyBorder="1" applyAlignment="1">
      <alignment horizontal="right" wrapText="1"/>
    </xf>
    <xf numFmtId="164" fontId="4" fillId="0" borderId="15" xfId="0" applyNumberFormat="1" applyFont="1" applyFill="1" applyBorder="1" applyAlignment="1">
      <alignment vertical="center" wrapText="1"/>
    </xf>
    <xf numFmtId="15" fontId="4" fillId="0" borderId="15" xfId="0" applyNumberFormat="1" applyFont="1" applyFill="1" applyBorder="1" applyAlignment="1">
      <alignment vertical="center" wrapText="1"/>
    </xf>
    <xf numFmtId="0" fontId="3" fillId="0" borderId="15" xfId="0" applyFont="1" applyFill="1" applyBorder="1" applyAlignment="1">
      <alignment horizontal="center" vertical="center" wrapText="1"/>
    </xf>
    <xf numFmtId="15" fontId="3" fillId="0" borderId="15" xfId="0" applyNumberFormat="1" applyFont="1" applyFill="1" applyBorder="1" applyAlignment="1">
      <alignment horizontal="center" vertical="center" wrapText="1"/>
    </xf>
    <xf numFmtId="14" fontId="4" fillId="0" borderId="15" xfId="0" applyNumberFormat="1" applyFont="1" applyFill="1" applyBorder="1" applyAlignment="1">
      <alignment horizontal="center" vertical="center" wrapText="1"/>
    </xf>
    <xf numFmtId="44" fontId="4" fillId="0" borderId="15" xfId="1" applyFont="1" applyFill="1" applyBorder="1" applyAlignment="1">
      <alignment wrapText="1"/>
    </xf>
    <xf numFmtId="0" fontId="4" fillId="0" borderId="0" xfId="0" applyFont="1" applyFill="1" applyBorder="1" applyAlignment="1">
      <alignment vertical="center" wrapText="1"/>
    </xf>
    <xf numFmtId="15" fontId="4" fillId="0" borderId="0"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15"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NumberFormat="1" applyFont="1" applyFill="1" applyBorder="1" applyAlignment="1">
      <alignment wrapText="1"/>
    </xf>
    <xf numFmtId="0" fontId="2" fillId="0" borderId="0" xfId="0" applyFont="1" applyFill="1" applyAlignment="1">
      <alignment wrapText="1"/>
    </xf>
    <xf numFmtId="0" fontId="2" fillId="0" borderId="0" xfId="0" applyFont="1" applyFill="1" applyAlignment="1">
      <alignment horizontal="center" vertical="center" wrapText="1"/>
    </xf>
    <xf numFmtId="0" fontId="4" fillId="0" borderId="0" xfId="0" applyFont="1" applyFill="1" applyAlignment="1">
      <alignment horizontal="center" vertical="center" wrapText="1"/>
    </xf>
    <xf numFmtId="0" fontId="4" fillId="0" borderId="10" xfId="0" applyFont="1" applyFill="1" applyBorder="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Border="1" applyAlignment="1">
      <alignment wrapText="1"/>
    </xf>
    <xf numFmtId="165" fontId="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2" fillId="0" borderId="8" xfId="0" applyFont="1" applyFill="1" applyBorder="1" applyAlignment="1">
      <alignment horizontal="center" wrapText="1"/>
    </xf>
    <xf numFmtId="0" fontId="2" fillId="0" borderId="0" xfId="0" applyFont="1" applyFill="1" applyAlignment="1">
      <alignment horizontal="center" wrapText="1"/>
    </xf>
    <xf numFmtId="3" fontId="4" fillId="0" borderId="0" xfId="0" applyNumberFormat="1" applyFont="1" applyFill="1" applyAlignment="1">
      <alignment wrapText="1"/>
    </xf>
    <xf numFmtId="166" fontId="4" fillId="0" borderId="0" xfId="0" applyNumberFormat="1" applyFont="1" applyFill="1" applyAlignment="1">
      <alignment wrapText="1"/>
    </xf>
    <xf numFmtId="166" fontId="4" fillId="0" borderId="0" xfId="0" applyNumberFormat="1" applyFont="1" applyFill="1" applyAlignment="1">
      <alignment horizontal="center" vertical="center" wrapText="1"/>
    </xf>
    <xf numFmtId="0" fontId="4" fillId="0" borderId="0" xfId="0" applyFont="1" applyFill="1" applyAlignment="1">
      <alignment horizontal="left" vertical="top" wrapText="1"/>
    </xf>
    <xf numFmtId="165" fontId="4" fillId="0" borderId="0" xfId="0" applyNumberFormat="1" applyFont="1" applyFill="1" applyAlignment="1">
      <alignment wrapText="1"/>
    </xf>
    <xf numFmtId="165" fontId="2" fillId="0" borderId="0" xfId="0" applyNumberFormat="1" applyFont="1" applyFill="1" applyAlignment="1">
      <alignment horizontal="center" vertical="center" wrapText="1"/>
    </xf>
    <xf numFmtId="0" fontId="2" fillId="2" borderId="3" xfId="0" applyFont="1" applyFill="1" applyBorder="1" applyAlignment="1">
      <alignment horizontal="center" vertical="center" wrapText="1"/>
    </xf>
    <xf numFmtId="0" fontId="4" fillId="2" borderId="15" xfId="0" applyFont="1" applyFill="1" applyBorder="1" applyAlignment="1">
      <alignment vertical="center" wrapText="1"/>
    </xf>
    <xf numFmtId="15" fontId="4" fillId="2" borderId="15"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15" fontId="3" fillId="2" borderId="15" xfId="0" applyNumberFormat="1" applyFont="1" applyFill="1" applyBorder="1" applyAlignment="1">
      <alignment horizontal="center" vertical="center" wrapText="1"/>
    </xf>
    <xf numFmtId="0" fontId="4" fillId="2" borderId="15" xfId="0" applyFont="1" applyFill="1" applyBorder="1" applyAlignment="1">
      <alignment wrapText="1"/>
    </xf>
    <xf numFmtId="44" fontId="4" fillId="2" borderId="15" xfId="1" applyNumberFormat="1" applyFont="1" applyFill="1" applyBorder="1" applyAlignment="1">
      <alignment wrapText="1"/>
    </xf>
    <xf numFmtId="0" fontId="4" fillId="2" borderId="15" xfId="0" applyNumberFormat="1" applyFont="1" applyFill="1" applyBorder="1" applyAlignment="1">
      <alignment wrapText="1"/>
    </xf>
    <xf numFmtId="0" fontId="4" fillId="2" borderId="0" xfId="0" applyFont="1" applyFill="1" applyAlignment="1">
      <alignment wrapText="1"/>
    </xf>
    <xf numFmtId="14" fontId="4" fillId="2" borderId="15" xfId="0" applyNumberFormat="1" applyFont="1" applyFill="1" applyBorder="1" applyAlignment="1">
      <alignment horizontal="center" vertical="center" wrapText="1"/>
    </xf>
    <xf numFmtId="0" fontId="4" fillId="2" borderId="15" xfId="0" applyFont="1" applyFill="1" applyBorder="1" applyAlignment="1">
      <alignment horizontal="left" vertical="center" wrapText="1"/>
    </xf>
    <xf numFmtId="15" fontId="4" fillId="2" borderId="15" xfId="0" applyNumberFormat="1" applyFont="1" applyFill="1" applyBorder="1" applyAlignment="1">
      <alignment vertical="center" wrapText="1"/>
    </xf>
    <xf numFmtId="44" fontId="4" fillId="2" borderId="15" xfId="1" applyFont="1" applyFill="1" applyBorder="1" applyAlignment="1">
      <alignment wrapText="1"/>
    </xf>
    <xf numFmtId="14" fontId="4" fillId="2" borderId="15" xfId="0" applyNumberFormat="1" applyFont="1" applyFill="1" applyBorder="1" applyAlignment="1">
      <alignment wrapText="1"/>
    </xf>
    <xf numFmtId="44" fontId="4" fillId="0" borderId="0" xfId="1" applyFont="1" applyFill="1" applyBorder="1" applyAlignment="1">
      <alignment wrapText="1"/>
    </xf>
    <xf numFmtId="14" fontId="4" fillId="0" borderId="0" xfId="0" applyNumberFormat="1" applyFont="1" applyFill="1" applyBorder="1" applyAlignment="1">
      <alignment wrapText="1"/>
    </xf>
    <xf numFmtId="0" fontId="4" fillId="0" borderId="22" xfId="0" applyFont="1" applyFill="1" applyBorder="1" applyAlignment="1">
      <alignment vertical="center" wrapText="1"/>
    </xf>
    <xf numFmtId="15" fontId="4" fillId="0" borderId="22" xfId="0" applyNumberFormat="1" applyFont="1" applyFill="1" applyBorder="1" applyAlignment="1">
      <alignment horizontal="center" vertical="center" wrapText="1"/>
    </xf>
    <xf numFmtId="14" fontId="4" fillId="0" borderId="22" xfId="0" applyNumberFormat="1" applyFont="1" applyFill="1" applyBorder="1" applyAlignment="1">
      <alignment horizontal="center" vertical="center" wrapText="1"/>
    </xf>
    <xf numFmtId="15" fontId="4" fillId="0" borderId="22" xfId="0" applyNumberFormat="1" applyFont="1" applyFill="1" applyBorder="1" applyAlignment="1">
      <alignment vertical="center" wrapText="1"/>
    </xf>
    <xf numFmtId="0" fontId="4" fillId="0" borderId="22" xfId="0" applyFont="1" applyFill="1" applyBorder="1" applyAlignment="1">
      <alignment horizontal="center" vertical="center" wrapText="1"/>
    </xf>
    <xf numFmtId="0" fontId="4" fillId="0" borderId="22" xfId="0" applyFont="1" applyFill="1" applyBorder="1" applyAlignment="1">
      <alignment wrapText="1"/>
    </xf>
    <xf numFmtId="44" fontId="4" fillId="0" borderId="22" xfId="1" applyFont="1" applyFill="1" applyBorder="1" applyAlignment="1">
      <alignment wrapText="1"/>
    </xf>
    <xf numFmtId="14" fontId="4" fillId="0" borderId="22" xfId="0" applyNumberFormat="1" applyFont="1" applyFill="1" applyBorder="1" applyAlignment="1">
      <alignment wrapText="1"/>
    </xf>
    <xf numFmtId="0" fontId="2" fillId="0" borderId="28" xfId="0" applyFont="1" applyFill="1" applyBorder="1" applyAlignment="1">
      <alignment horizontal="center" vertical="center" wrapText="1"/>
    </xf>
    <xf numFmtId="15" fontId="4" fillId="2" borderId="22" xfId="0" applyNumberFormat="1" applyFont="1" applyFill="1" applyBorder="1" applyAlignment="1">
      <alignment horizontal="center" vertical="center" wrapText="1"/>
    </xf>
    <xf numFmtId="14" fontId="4" fillId="2" borderId="22" xfId="0" applyNumberFormat="1" applyFont="1" applyFill="1" applyBorder="1" applyAlignment="1">
      <alignment horizontal="center" vertical="center" wrapText="1"/>
    </xf>
    <xf numFmtId="15" fontId="4" fillId="2" borderId="22" xfId="0" applyNumberFormat="1" applyFont="1" applyFill="1" applyBorder="1" applyAlignment="1">
      <alignment vertical="center" wrapText="1"/>
    </xf>
    <xf numFmtId="0" fontId="4" fillId="2" borderId="22" xfId="0" applyFont="1" applyFill="1" applyBorder="1" applyAlignment="1">
      <alignment horizontal="center" vertical="center" wrapText="1"/>
    </xf>
    <xf numFmtId="0" fontId="4" fillId="2" borderId="22" xfId="0" applyFont="1" applyFill="1" applyBorder="1" applyAlignment="1">
      <alignment wrapText="1"/>
    </xf>
    <xf numFmtId="44" fontId="4" fillId="2" borderId="22" xfId="1" applyFont="1" applyFill="1" applyBorder="1" applyAlignment="1">
      <alignment wrapText="1"/>
    </xf>
    <xf numFmtId="14" fontId="4" fillId="2" borderId="22" xfId="0" applyNumberFormat="1" applyFont="1" applyFill="1" applyBorder="1" applyAlignment="1">
      <alignment wrapText="1"/>
    </xf>
    <xf numFmtId="0" fontId="4" fillId="0" borderId="0" xfId="0" applyFont="1" applyFill="1" applyAlignment="1">
      <alignment horizontal="left" vertical="center" wrapText="1"/>
    </xf>
    <xf numFmtId="0" fontId="4" fillId="2" borderId="22" xfId="0" applyFont="1" applyFill="1" applyBorder="1" applyAlignment="1">
      <alignment vertical="center" wrapText="1"/>
    </xf>
    <xf numFmtId="14" fontId="7" fillId="0" borderId="16" xfId="0" applyNumberFormat="1" applyFont="1" applyFill="1" applyBorder="1" applyAlignment="1">
      <alignment horizontal="center" vertical="center" wrapText="1"/>
    </xf>
    <xf numFmtId="14" fontId="7" fillId="0" borderId="20" xfId="0" applyNumberFormat="1" applyFont="1" applyFill="1" applyBorder="1" applyAlignment="1">
      <alignment horizontal="center" vertical="center" wrapText="1"/>
    </xf>
    <xf numFmtId="0" fontId="3" fillId="0" borderId="15" xfId="0" applyFont="1" applyFill="1" applyBorder="1" applyAlignment="1">
      <alignment vertical="center" wrapText="1"/>
    </xf>
    <xf numFmtId="0" fontId="2" fillId="0" borderId="15" xfId="0" applyFont="1" applyFill="1" applyBorder="1" applyAlignment="1">
      <alignment horizontal="center" vertical="center" wrapText="1"/>
    </xf>
    <xf numFmtId="0" fontId="4" fillId="0" borderId="32" xfId="0" applyFont="1" applyFill="1" applyBorder="1" applyAlignment="1">
      <alignment wrapText="1"/>
    </xf>
    <xf numFmtId="0" fontId="2" fillId="0" borderId="29" xfId="0" applyFont="1" applyFill="1" applyBorder="1" applyAlignment="1">
      <alignment vertical="center" wrapText="1"/>
    </xf>
    <xf numFmtId="0" fontId="4" fillId="0" borderId="6" xfId="0" applyFont="1" applyFill="1" applyBorder="1" applyAlignment="1">
      <alignment wrapText="1"/>
    </xf>
    <xf numFmtId="0" fontId="2" fillId="0" borderId="6" xfId="0" applyFont="1" applyFill="1" applyBorder="1" applyAlignment="1">
      <alignment wrapText="1"/>
    </xf>
    <xf numFmtId="0" fontId="2" fillId="0" borderId="26" xfId="0" applyFont="1" applyFill="1" applyBorder="1" applyAlignment="1">
      <alignment vertical="center" wrapText="1"/>
    </xf>
    <xf numFmtId="0" fontId="2" fillId="0" borderId="3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15" xfId="0" applyFont="1" applyFill="1" applyBorder="1" applyAlignment="1">
      <alignment wrapText="1"/>
    </xf>
    <xf numFmtId="0" fontId="4" fillId="3" borderId="0" xfId="0" applyFont="1" applyFill="1" applyAlignment="1">
      <alignment wrapText="1"/>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29" xfId="0" applyFont="1" applyFill="1" applyBorder="1" applyAlignment="1">
      <alignment horizontal="center" wrapText="1"/>
    </xf>
    <xf numFmtId="0" fontId="4" fillId="4" borderId="0" xfId="0" applyFont="1" applyFill="1" applyAlignment="1">
      <alignment wrapText="1"/>
    </xf>
    <xf numFmtId="0" fontId="4" fillId="4" borderId="0" xfId="0" applyFont="1" applyFill="1" applyAlignment="1">
      <alignment horizontal="left" wrapText="1"/>
    </xf>
    <xf numFmtId="0" fontId="2" fillId="0" borderId="36" xfId="0" applyFont="1" applyFill="1" applyBorder="1" applyAlignment="1">
      <alignment wrapText="1"/>
    </xf>
    <xf numFmtId="0" fontId="4" fillId="0" borderId="37" xfId="0" applyFont="1" applyFill="1" applyBorder="1" applyAlignment="1">
      <alignment vertical="center" wrapText="1"/>
    </xf>
    <xf numFmtId="0" fontId="3" fillId="0" borderId="38" xfId="0" applyFont="1" applyFill="1" applyBorder="1" applyAlignment="1">
      <alignment vertical="center" wrapText="1"/>
    </xf>
    <xf numFmtId="0" fontId="2" fillId="0" borderId="39" xfId="0" applyFont="1" applyFill="1" applyBorder="1" applyAlignment="1">
      <alignment vertical="center" wrapText="1"/>
    </xf>
    <xf numFmtId="0" fontId="2" fillId="0" borderId="40" xfId="0" applyFont="1" applyFill="1" applyBorder="1" applyAlignment="1">
      <alignment vertical="center" wrapText="1"/>
    </xf>
    <xf numFmtId="0" fontId="2" fillId="0" borderId="35" xfId="0" applyFont="1" applyFill="1" applyBorder="1" applyAlignment="1">
      <alignment wrapText="1"/>
    </xf>
    <xf numFmtId="0" fontId="2" fillId="0" borderId="15" xfId="0" applyFont="1" applyFill="1" applyBorder="1" applyAlignment="1">
      <alignment vertical="center" wrapText="1"/>
    </xf>
    <xf numFmtId="0" fontId="2" fillId="0" borderId="17" xfId="0" applyFont="1" applyFill="1" applyBorder="1" applyAlignment="1">
      <alignment horizontal="center" vertical="center" wrapText="1"/>
    </xf>
    <xf numFmtId="0" fontId="4" fillId="0" borderId="22" xfId="0" applyNumberFormat="1" applyFont="1" applyFill="1" applyBorder="1" applyAlignment="1">
      <alignment wrapText="1"/>
    </xf>
    <xf numFmtId="0" fontId="4" fillId="0" borderId="42" xfId="0" applyFont="1" applyFill="1" applyBorder="1" applyAlignment="1">
      <alignment vertical="center" wrapText="1"/>
    </xf>
    <xf numFmtId="15" fontId="4" fillId="0" borderId="42" xfId="0" applyNumberFormat="1" applyFont="1" applyFill="1" applyBorder="1" applyAlignment="1">
      <alignment horizontal="center" vertical="center" wrapText="1"/>
    </xf>
    <xf numFmtId="14" fontId="4" fillId="0" borderId="42" xfId="0" applyNumberFormat="1" applyFont="1" applyFill="1" applyBorder="1" applyAlignment="1">
      <alignment horizontal="center" vertical="center" wrapText="1"/>
    </xf>
    <xf numFmtId="15" fontId="4" fillId="0" borderId="42" xfId="0" applyNumberFormat="1" applyFont="1" applyFill="1" applyBorder="1" applyAlignment="1">
      <alignment vertical="center" wrapText="1"/>
    </xf>
    <xf numFmtId="0" fontId="4" fillId="0" borderId="42" xfId="0" applyFont="1" applyFill="1" applyBorder="1" applyAlignment="1">
      <alignment horizontal="center" vertical="center" wrapText="1"/>
    </xf>
    <xf numFmtId="0" fontId="4" fillId="0" borderId="42" xfId="0" applyFont="1" applyFill="1" applyBorder="1" applyAlignment="1">
      <alignment wrapText="1"/>
    </xf>
    <xf numFmtId="44" fontId="4" fillId="0" borderId="42" xfId="1" applyFont="1" applyFill="1" applyBorder="1" applyAlignment="1">
      <alignment wrapText="1"/>
    </xf>
    <xf numFmtId="14" fontId="4" fillId="0" borderId="42" xfId="0" applyNumberFormat="1" applyFont="1" applyFill="1" applyBorder="1" applyAlignment="1">
      <alignment wrapText="1"/>
    </xf>
    <xf numFmtId="0" fontId="4" fillId="0" borderId="43" xfId="0" applyNumberFormat="1" applyFont="1" applyFill="1" applyBorder="1" applyAlignment="1">
      <alignment wrapText="1"/>
    </xf>
    <xf numFmtId="0" fontId="4" fillId="2" borderId="43" xfId="0" applyFont="1" applyFill="1" applyBorder="1" applyAlignment="1">
      <alignment wrapText="1"/>
    </xf>
    <xf numFmtId="3" fontId="4" fillId="0" borderId="22" xfId="0" applyNumberFormat="1" applyFont="1" applyFill="1" applyBorder="1" applyAlignment="1">
      <alignment wrapText="1"/>
    </xf>
    <xf numFmtId="0" fontId="7" fillId="0" borderId="22"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7" fillId="0" borderId="48" xfId="0" applyFont="1" applyFill="1" applyBorder="1" applyAlignment="1">
      <alignment horizontal="center" vertical="center" wrapText="1"/>
    </xf>
    <xf numFmtId="14" fontId="7" fillId="0" borderId="15" xfId="0" applyNumberFormat="1" applyFont="1" applyFill="1" applyBorder="1" applyAlignment="1">
      <alignment horizontal="center" vertical="center" wrapText="1"/>
    </xf>
    <xf numFmtId="44" fontId="4" fillId="0" borderId="15" xfId="1" applyFont="1" applyFill="1" applyBorder="1" applyAlignment="1">
      <alignment vertical="center" wrapText="1"/>
    </xf>
    <xf numFmtId="0" fontId="2" fillId="6" borderId="3" xfId="0" applyFont="1" applyFill="1" applyBorder="1" applyAlignment="1">
      <alignment horizontal="center" vertical="center" wrapText="1"/>
    </xf>
    <xf numFmtId="0" fontId="4" fillId="6" borderId="22" xfId="0" applyFont="1" applyFill="1" applyBorder="1" applyAlignment="1">
      <alignment vertical="center" wrapText="1"/>
    </xf>
    <xf numFmtId="15" fontId="4" fillId="6" borderId="22" xfId="0" applyNumberFormat="1" applyFont="1" applyFill="1" applyBorder="1" applyAlignment="1">
      <alignment horizontal="center" vertical="center" wrapText="1"/>
    </xf>
    <xf numFmtId="14" fontId="4" fillId="6" borderId="22" xfId="0" applyNumberFormat="1" applyFont="1" applyFill="1" applyBorder="1" applyAlignment="1">
      <alignment horizontal="center" vertical="center" wrapText="1"/>
    </xf>
    <xf numFmtId="15" fontId="4" fillId="6" borderId="22" xfId="0" applyNumberFormat="1" applyFont="1" applyFill="1" applyBorder="1" applyAlignment="1">
      <alignment vertical="center" wrapText="1"/>
    </xf>
    <xf numFmtId="0" fontId="4" fillId="6" borderId="22" xfId="0" applyFont="1" applyFill="1" applyBorder="1" applyAlignment="1">
      <alignment horizontal="center" vertical="center" wrapText="1"/>
    </xf>
    <xf numFmtId="0" fontId="4" fillId="6" borderId="22" xfId="0" applyFont="1" applyFill="1" applyBorder="1" applyAlignment="1">
      <alignment wrapText="1"/>
    </xf>
    <xf numFmtId="0" fontId="4" fillId="6" borderId="15" xfId="0" applyFont="1" applyFill="1" applyBorder="1" applyAlignment="1">
      <alignment wrapText="1"/>
    </xf>
    <xf numFmtId="44" fontId="4" fillId="6" borderId="22" xfId="1" applyFont="1" applyFill="1" applyBorder="1" applyAlignment="1">
      <alignment wrapText="1"/>
    </xf>
    <xf numFmtId="44" fontId="4" fillId="6" borderId="15" xfId="1" applyFont="1" applyFill="1" applyBorder="1" applyAlignment="1">
      <alignment wrapText="1"/>
    </xf>
    <xf numFmtId="14" fontId="4" fillId="6" borderId="22" xfId="0" applyNumberFormat="1" applyFont="1" applyFill="1" applyBorder="1" applyAlignment="1">
      <alignment wrapText="1"/>
    </xf>
    <xf numFmtId="0" fontId="4" fillId="6" borderId="15" xfId="0" applyNumberFormat="1" applyFont="1" applyFill="1" applyBorder="1" applyAlignment="1">
      <alignment wrapText="1"/>
    </xf>
    <xf numFmtId="0" fontId="4" fillId="6" borderId="0" xfId="0" applyFont="1" applyFill="1" applyAlignment="1">
      <alignment wrapText="1"/>
    </xf>
    <xf numFmtId="9" fontId="4" fillId="0" borderId="15" xfId="2" applyFont="1" applyFill="1" applyBorder="1" applyAlignment="1">
      <alignment wrapText="1"/>
    </xf>
    <xf numFmtId="0" fontId="4" fillId="7" borderId="22" xfId="0" applyFont="1" applyFill="1" applyBorder="1" applyAlignment="1">
      <alignment wrapText="1"/>
    </xf>
    <xf numFmtId="44" fontId="4" fillId="7" borderId="22" xfId="1" applyFont="1" applyFill="1" applyBorder="1" applyAlignment="1">
      <alignment wrapText="1"/>
    </xf>
    <xf numFmtId="14" fontId="4" fillId="7" borderId="22" xfId="0" applyNumberFormat="1" applyFont="1" applyFill="1" applyBorder="1" applyAlignment="1">
      <alignment wrapText="1"/>
    </xf>
    <xf numFmtId="0" fontId="7" fillId="6" borderId="21"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2" fillId="0" borderId="29" xfId="0" applyFont="1" applyFill="1" applyBorder="1" applyAlignment="1">
      <alignment horizontal="center" wrapText="1"/>
    </xf>
    <xf numFmtId="0" fontId="2" fillId="0" borderId="30" xfId="0" applyFont="1" applyFill="1" applyBorder="1" applyAlignment="1">
      <alignment horizontal="center" wrapText="1"/>
    </xf>
    <xf numFmtId="0" fontId="7" fillId="0" borderId="15"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left" wrapText="1"/>
    </xf>
    <xf numFmtId="0" fontId="8" fillId="4" borderId="16"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31" xfId="0" applyFont="1" applyFill="1" applyBorder="1" applyAlignment="1">
      <alignment horizontal="left" vertical="center" wrapText="1"/>
    </xf>
    <xf numFmtId="0" fontId="2" fillId="0" borderId="6" xfId="0" applyFont="1" applyFill="1" applyBorder="1" applyAlignment="1">
      <alignment horizontal="left" wrapText="1"/>
    </xf>
    <xf numFmtId="0" fontId="5" fillId="0" borderId="7" xfId="0" applyFont="1" applyFill="1" applyBorder="1" applyAlignment="1">
      <alignment wrapText="1"/>
    </xf>
    <xf numFmtId="0" fontId="4" fillId="0" borderId="6" xfId="0" applyFont="1" applyFill="1" applyBorder="1" applyAlignment="1">
      <alignment horizontal="left" wrapText="1"/>
    </xf>
    <xf numFmtId="0" fontId="5" fillId="0" borderId="9" xfId="0" applyFont="1" applyFill="1" applyBorder="1" applyAlignment="1">
      <alignment wrapText="1"/>
    </xf>
    <xf numFmtId="0" fontId="4" fillId="0" borderId="7" xfId="0" applyFont="1" applyFill="1" applyBorder="1" applyAlignment="1">
      <alignment horizontal="left" wrapText="1"/>
    </xf>
    <xf numFmtId="0" fontId="4" fillId="0" borderId="14" xfId="0" applyFont="1" applyFill="1" applyBorder="1" applyAlignment="1">
      <alignment horizontal="left" wrapText="1"/>
    </xf>
    <xf numFmtId="0" fontId="2" fillId="0" borderId="26" xfId="0" applyFont="1" applyFill="1" applyBorder="1" applyAlignment="1">
      <alignment horizontal="center" vertical="center" wrapText="1"/>
    </xf>
    <xf numFmtId="0" fontId="5" fillId="0" borderId="27" xfId="0" applyFont="1" applyFill="1" applyBorder="1" applyAlignment="1">
      <alignment wrapText="1"/>
    </xf>
    <xf numFmtId="0" fontId="2" fillId="0" borderId="17" xfId="0" applyFont="1" applyFill="1" applyBorder="1" applyAlignment="1">
      <alignment horizontal="center" vertical="center" wrapText="1"/>
    </xf>
    <xf numFmtId="0" fontId="5" fillId="0" borderId="18" xfId="0" applyFont="1" applyFill="1" applyBorder="1" applyAlignment="1">
      <alignment wrapText="1"/>
    </xf>
    <xf numFmtId="0" fontId="5" fillId="0" borderId="19" xfId="0" applyFont="1" applyFill="1" applyBorder="1" applyAlignment="1">
      <alignment wrapText="1"/>
    </xf>
    <xf numFmtId="0" fontId="2" fillId="0" borderId="2"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10" fillId="5" borderId="44" xfId="0" applyFont="1" applyFill="1" applyBorder="1" applyAlignment="1">
      <alignment horizontal="left" vertical="center" wrapText="1"/>
    </xf>
    <xf numFmtId="0" fontId="10" fillId="5" borderId="45" xfId="0" applyFont="1" applyFill="1" applyBorder="1" applyAlignment="1">
      <alignment horizontal="left" vertical="center" wrapText="1"/>
    </xf>
    <xf numFmtId="0" fontId="10" fillId="5" borderId="46"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35" xfId="0" applyFont="1" applyFill="1" applyBorder="1" applyAlignment="1">
      <alignment horizontal="center" wrapText="1"/>
    </xf>
    <xf numFmtId="0" fontId="2" fillId="0" borderId="41" xfId="0" applyFont="1" applyFill="1" applyBorder="1" applyAlignment="1">
      <alignment horizontal="center" wrapText="1"/>
    </xf>
    <xf numFmtId="0" fontId="4"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6" xfId="0" applyFont="1" applyFill="1" applyBorder="1" applyAlignment="1">
      <alignment horizontal="center" wrapText="1"/>
    </xf>
    <xf numFmtId="0" fontId="4" fillId="0"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4" fillId="7" borderId="15" xfId="0" applyFont="1" applyFill="1" applyBorder="1" applyAlignment="1">
      <alignment wrapText="1"/>
    </xf>
  </cellXfs>
  <cellStyles count="3">
    <cellStyle name="Moneda" xfId="1" builtinId="4"/>
    <cellStyle name="Normal" xfId="0" builtinId="0"/>
    <cellStyle name="Porcentaje" xfId="2" builtinId="5"/>
  </cellStyles>
  <dxfs count="30">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
      <font>
        <b/>
        <i/>
        <u/>
        <color auto="1"/>
      </font>
      <fill>
        <patternFill>
          <fgColor rgb="FF6666FF"/>
          <bgColor rgb="FFFF0000"/>
        </patternFill>
      </fill>
    </dxf>
    <dxf>
      <fill>
        <patternFill>
          <bgColor rgb="FFFFFF00"/>
        </patternFill>
      </fill>
    </dxf>
    <dxf>
      <fill>
        <patternFill>
          <bgColor rgb="FF92D050"/>
        </patternFill>
      </fill>
    </dxf>
  </dxfs>
  <tableStyles count="0" defaultTableStyle="TableStyleMedium2" defaultPivotStyle="PivotStyleLight16"/>
  <colors>
    <mruColors>
      <color rgb="FF6666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'GENERAL 2022'!$M$198:$M$200</c:f>
              <c:strCache>
                <c:ptCount val="3"/>
                <c:pt idx="0">
                  <c:v>GENERO CONTRATISTA O R.L.</c:v>
                </c:pt>
                <c:pt idx="1">
                  <c:v>F</c:v>
                </c:pt>
                <c:pt idx="2">
                  <c:v>M</c:v>
                </c:pt>
              </c:strCache>
            </c:strRef>
          </c:cat>
          <c:val>
            <c:numRef>
              <c:f>'GENERAL 2022'!$N$198:$N$200</c:f>
              <c:numCache>
                <c:formatCode>General</c:formatCode>
                <c:ptCount val="3"/>
                <c:pt idx="1">
                  <c:v>69</c:v>
                </c:pt>
                <c:pt idx="2">
                  <c:v>91</c:v>
                </c:pt>
              </c:numCache>
            </c:numRef>
          </c:val>
          <c:extLst>
            <c:ext xmlns:c16="http://schemas.microsoft.com/office/drawing/2014/chart" uri="{C3380CC4-5D6E-409C-BE32-E72D297353CC}">
              <c16:uniqueId val="{00000000-FF79-4C9B-B815-D3C95581A954}"/>
            </c:ext>
          </c:extLst>
        </c:ser>
        <c:dLbls>
          <c:showLegendKey val="0"/>
          <c:showVal val="0"/>
          <c:showCatName val="0"/>
          <c:showSerName val="0"/>
          <c:showPercent val="1"/>
          <c:showBubbleSize val="0"/>
          <c:showLeaderLines val="1"/>
        </c:dLbls>
        <c:firstSliceAng val="0"/>
      </c:pieChart>
    </c:plotArea>
    <c:legend>
      <c:legendPos val="r"/>
      <c:legendEntry>
        <c:idx val="0"/>
        <c:delete val="1"/>
      </c:legendEntry>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'SELECCION ABREVIADA M.C.'!$G$33:$G$38</c:f>
              <c:strCache>
                <c:ptCount val="6"/>
                <c:pt idx="0">
                  <c:v>ESTADO</c:v>
                </c:pt>
                <c:pt idx="1">
                  <c:v>CELEBRADO</c:v>
                </c:pt>
                <c:pt idx="2">
                  <c:v>TERMINADO ANORMALMENTE DESPUES DE CONVOCADO </c:v>
                </c:pt>
                <c:pt idx="3">
                  <c:v>BORRADOR</c:v>
                </c:pt>
                <c:pt idx="4">
                  <c:v>CONVOCADO</c:v>
                </c:pt>
                <c:pt idx="5">
                  <c:v>REVISIÓN</c:v>
                </c:pt>
              </c:strCache>
            </c:strRef>
          </c:cat>
          <c:val>
            <c:numRef>
              <c:f>'SELECCION ABREVIADA M.C.'!$H$33:$H$38</c:f>
              <c:numCache>
                <c:formatCode>General</c:formatCode>
                <c:ptCount val="6"/>
                <c:pt idx="1">
                  <c:v>4</c:v>
                </c:pt>
                <c:pt idx="2">
                  <c:v>1</c:v>
                </c:pt>
                <c:pt idx="3">
                  <c:v>0</c:v>
                </c:pt>
                <c:pt idx="4">
                  <c:v>0</c:v>
                </c:pt>
                <c:pt idx="5">
                  <c:v>0</c:v>
                </c:pt>
              </c:numCache>
            </c:numRef>
          </c:val>
          <c:extLst>
            <c:ext xmlns:c16="http://schemas.microsoft.com/office/drawing/2014/chart" uri="{C3380CC4-5D6E-409C-BE32-E72D297353CC}">
              <c16:uniqueId val="{00000000-B585-4E4B-B967-08B9DE2DB239}"/>
            </c:ext>
          </c:extLst>
        </c:ser>
        <c:dLbls>
          <c:showLegendKey val="0"/>
          <c:showVal val="0"/>
          <c:showCatName val="0"/>
          <c:showSerName val="0"/>
          <c:showPercent val="1"/>
          <c:showBubbleSize val="0"/>
          <c:showLeaderLines val="1"/>
        </c:dLbls>
        <c:firstSliceAng val="0"/>
      </c:pieChart>
    </c:plotArea>
    <c:legend>
      <c:legendPos val="r"/>
      <c:legendEntry>
        <c:idx val="0"/>
        <c:delete val="1"/>
      </c:legendEntry>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'SELECCION ABREVIADA SAEB'!$H$18:$H$20</c:f>
              <c:strCache>
                <c:ptCount val="3"/>
                <c:pt idx="0">
                  <c:v>GENERO CONTRATISTA O R.L.</c:v>
                </c:pt>
                <c:pt idx="1">
                  <c:v>F</c:v>
                </c:pt>
                <c:pt idx="2">
                  <c:v>M</c:v>
                </c:pt>
              </c:strCache>
            </c:strRef>
          </c:cat>
          <c:val>
            <c:numRef>
              <c:f>'SELECCION ABREVIADA SAEB'!$I$18:$I$20</c:f>
              <c:numCache>
                <c:formatCode>General</c:formatCode>
                <c:ptCount val="3"/>
                <c:pt idx="1">
                  <c:v>0</c:v>
                </c:pt>
                <c:pt idx="2">
                  <c:v>0</c:v>
                </c:pt>
              </c:numCache>
            </c:numRef>
          </c:val>
          <c:extLst>
            <c:ext xmlns:c16="http://schemas.microsoft.com/office/drawing/2014/chart" uri="{C3380CC4-5D6E-409C-BE32-E72D297353CC}">
              <c16:uniqueId val="{00000000-DD24-4ACA-8C6B-1ADE582975A4}"/>
            </c:ext>
          </c:extLst>
        </c:ser>
        <c:dLbls>
          <c:showLegendKey val="0"/>
          <c:showVal val="0"/>
          <c:showCatName val="0"/>
          <c:showSerName val="0"/>
          <c:showPercent val="1"/>
          <c:showBubbleSize val="0"/>
          <c:showLeaderLines val="1"/>
        </c:dLbls>
        <c:firstSliceAng val="0"/>
      </c:pieChart>
    </c:plotArea>
    <c:legend>
      <c:legendPos val="r"/>
      <c:legendEntry>
        <c:idx val="0"/>
        <c:delete val="1"/>
      </c:legendEntry>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bar"/>
        <c:grouping val="clustered"/>
        <c:varyColors val="0"/>
        <c:ser>
          <c:idx val="0"/>
          <c:order val="0"/>
          <c:tx>
            <c:strRef>
              <c:f>'GENERAL 2022'!$H$198</c:f>
              <c:strCache>
                <c:ptCount val="1"/>
                <c:pt idx="0">
                  <c:v>No. PROCESO DE CONTRATACIÓN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'GENERAL 2022'!$G$199:$G$207</c:f>
              <c:strCache>
                <c:ptCount val="9"/>
                <c:pt idx="0">
                  <c:v>Contratación Directa</c:v>
                </c:pt>
                <c:pt idx="1">
                  <c:v>Mínima Cuantía</c:v>
                </c:pt>
                <c:pt idx="2">
                  <c:v>Selección Abreviada Enajenación de Bienes</c:v>
                </c:pt>
                <c:pt idx="3">
                  <c:v>Selección Abreviada Subasta Inversa</c:v>
                </c:pt>
                <c:pt idx="4">
                  <c:v>Selección Abreviada Menor Cuantia</c:v>
                </c:pt>
                <c:pt idx="5">
                  <c:v>Licitación Pública</c:v>
                </c:pt>
                <c:pt idx="6">
                  <c:v>Concurso de Méritos</c:v>
                </c:pt>
                <c:pt idx="7">
                  <c:v>Subasta Inversa Electronica</c:v>
                </c:pt>
                <c:pt idx="8">
                  <c:v>Tienda Virtual del Estado Colombiano</c:v>
                </c:pt>
              </c:strCache>
            </c:strRef>
          </c:cat>
          <c:val>
            <c:numRef>
              <c:f>'GENERAL 2022'!$H$199:$H$207</c:f>
              <c:numCache>
                <c:formatCode>General</c:formatCode>
                <c:ptCount val="9"/>
                <c:pt idx="0">
                  <c:v>99</c:v>
                </c:pt>
                <c:pt idx="1">
                  <c:v>67</c:v>
                </c:pt>
                <c:pt idx="2">
                  <c:v>1</c:v>
                </c:pt>
                <c:pt idx="3">
                  <c:v>0</c:v>
                </c:pt>
                <c:pt idx="4">
                  <c:v>5</c:v>
                </c:pt>
                <c:pt idx="5">
                  <c:v>0</c:v>
                </c:pt>
                <c:pt idx="6">
                  <c:v>1</c:v>
                </c:pt>
                <c:pt idx="7">
                  <c:v>1</c:v>
                </c:pt>
                <c:pt idx="8">
                  <c:v>4</c:v>
                </c:pt>
              </c:numCache>
            </c:numRef>
          </c:val>
          <c:extLst>
            <c:ext xmlns:c16="http://schemas.microsoft.com/office/drawing/2014/chart" uri="{C3380CC4-5D6E-409C-BE32-E72D297353CC}">
              <c16:uniqueId val="{00000000-5322-4744-B3F9-54591073904F}"/>
            </c:ext>
          </c:extLst>
        </c:ser>
        <c:dLbls>
          <c:showLegendKey val="0"/>
          <c:showVal val="0"/>
          <c:showCatName val="0"/>
          <c:showSerName val="0"/>
          <c:showPercent val="0"/>
          <c:showBubbleSize val="0"/>
        </c:dLbls>
        <c:gapWidth val="100"/>
        <c:axId val="344038784"/>
        <c:axId val="156015232"/>
      </c:barChart>
      <c:valAx>
        <c:axId val="156015232"/>
        <c:scaling>
          <c:orientation val="minMax"/>
        </c:scaling>
        <c:delete val="0"/>
        <c:axPos val="b"/>
        <c:majorGridlines/>
        <c:numFmt formatCode="General" sourceLinked="1"/>
        <c:majorTickMark val="out"/>
        <c:minorTickMark val="none"/>
        <c:tickLblPos val="nextTo"/>
        <c:crossAx val="344038784"/>
        <c:crosses val="autoZero"/>
        <c:crossBetween val="between"/>
      </c:valAx>
      <c:catAx>
        <c:axId val="344038784"/>
        <c:scaling>
          <c:orientation val="minMax"/>
        </c:scaling>
        <c:delete val="0"/>
        <c:axPos val="l"/>
        <c:numFmt formatCode="General" sourceLinked="0"/>
        <c:majorTickMark val="out"/>
        <c:minorTickMark val="none"/>
        <c:tickLblPos val="nextTo"/>
        <c:crossAx val="156015232"/>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'GENERAL 2022'!$G$231:$G$240</c:f>
              <c:strCache>
                <c:ptCount val="10"/>
                <c:pt idx="0">
                  <c:v>ESTADO</c:v>
                </c:pt>
                <c:pt idx="1">
                  <c:v>CELEBRADO</c:v>
                </c:pt>
                <c:pt idx="2">
                  <c:v>TERMINADO ANORMALMENTE DESPUES DE CONVOCADO </c:v>
                </c:pt>
                <c:pt idx="3">
                  <c:v>EN COTIZACIÓN</c:v>
                </c:pt>
                <c:pt idx="4">
                  <c:v>EN REVISIÓN DEL PROVEEDOR</c:v>
                </c:pt>
                <c:pt idx="5">
                  <c:v>BORRADOR</c:v>
                </c:pt>
                <c:pt idx="6">
                  <c:v>RECHAZADO</c:v>
                </c:pt>
                <c:pt idx="7">
                  <c:v>DEVUELTO</c:v>
                </c:pt>
                <c:pt idx="8">
                  <c:v>CONVOCADO</c:v>
                </c:pt>
                <c:pt idx="9">
                  <c:v>REVISIÓN</c:v>
                </c:pt>
              </c:strCache>
            </c:strRef>
          </c:cat>
          <c:val>
            <c:numRef>
              <c:f>'GENERAL 2022'!$H$231:$H$240</c:f>
              <c:numCache>
                <c:formatCode>General</c:formatCode>
                <c:ptCount val="10"/>
                <c:pt idx="1">
                  <c:v>157</c:v>
                </c:pt>
                <c:pt idx="2">
                  <c:v>14</c:v>
                </c:pt>
                <c:pt idx="3">
                  <c:v>1</c:v>
                </c:pt>
                <c:pt idx="4">
                  <c:v>1</c:v>
                </c:pt>
                <c:pt idx="5">
                  <c:v>1</c:v>
                </c:pt>
                <c:pt idx="6">
                  <c:v>2</c:v>
                </c:pt>
                <c:pt idx="7">
                  <c:v>1</c:v>
                </c:pt>
                <c:pt idx="8">
                  <c:v>1</c:v>
                </c:pt>
                <c:pt idx="9">
                  <c:v>0</c:v>
                </c:pt>
              </c:numCache>
            </c:numRef>
          </c:val>
          <c:extLst>
            <c:ext xmlns:c16="http://schemas.microsoft.com/office/drawing/2014/chart" uri="{C3380CC4-5D6E-409C-BE32-E72D297353CC}">
              <c16:uniqueId val="{00000000-3EA1-48AA-B31F-2ECDF63D2CDB}"/>
            </c:ext>
          </c:extLst>
        </c:ser>
        <c:dLbls>
          <c:showLegendKey val="0"/>
          <c:showVal val="0"/>
          <c:showCatName val="0"/>
          <c:showSerName val="0"/>
          <c:showPercent val="0"/>
          <c:showBubbleSize val="0"/>
        </c:dLbls>
        <c:gapWidth val="100"/>
        <c:axId val="331420416"/>
        <c:axId val="269804672"/>
      </c:barChart>
      <c:valAx>
        <c:axId val="269804672"/>
        <c:scaling>
          <c:orientation val="minMax"/>
        </c:scaling>
        <c:delete val="0"/>
        <c:axPos val="b"/>
        <c:majorGridlines/>
        <c:numFmt formatCode="General" sourceLinked="1"/>
        <c:majorTickMark val="out"/>
        <c:minorTickMark val="none"/>
        <c:tickLblPos val="nextTo"/>
        <c:crossAx val="331420416"/>
        <c:crosses val="autoZero"/>
        <c:crossBetween val="between"/>
      </c:valAx>
      <c:catAx>
        <c:axId val="331420416"/>
        <c:scaling>
          <c:orientation val="minMax"/>
        </c:scaling>
        <c:delete val="0"/>
        <c:axPos val="l"/>
        <c:numFmt formatCode="General" sourceLinked="0"/>
        <c:majorTickMark val="out"/>
        <c:minorTickMark val="none"/>
        <c:tickLblPos val="nextTo"/>
        <c:crossAx val="269804672"/>
        <c:crosses val="autoZero"/>
        <c:auto val="1"/>
        <c:lblAlgn val="ctr"/>
        <c:lblOffset val="100"/>
        <c:noMultiLvlLbl val="0"/>
      </c:cat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tx>
            <c:strRef>
              <c:f>'CONTRATACION DIRECTA'!$J$123</c:f>
              <c:strCache>
                <c:ptCount val="1"/>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'CONTRATACION DIRECTA'!$I$124:$I$125</c:f>
              <c:strCache>
                <c:ptCount val="2"/>
                <c:pt idx="0">
                  <c:v>F</c:v>
                </c:pt>
                <c:pt idx="1">
                  <c:v>M</c:v>
                </c:pt>
              </c:strCache>
            </c:strRef>
          </c:cat>
          <c:val>
            <c:numRef>
              <c:f>'CONTRATACION DIRECTA'!$J$124:$J$125</c:f>
              <c:numCache>
                <c:formatCode>General</c:formatCode>
                <c:ptCount val="2"/>
                <c:pt idx="0">
                  <c:v>50</c:v>
                </c:pt>
                <c:pt idx="1">
                  <c:v>51</c:v>
                </c:pt>
              </c:numCache>
            </c:numRef>
          </c:val>
          <c:extLst>
            <c:ext xmlns:c16="http://schemas.microsoft.com/office/drawing/2014/chart" uri="{C3380CC4-5D6E-409C-BE32-E72D297353CC}">
              <c16:uniqueId val="{00000000-9147-457B-8118-637065A76F96}"/>
            </c:ext>
          </c:extLst>
        </c:ser>
        <c:dLbls>
          <c:showLegendKey val="0"/>
          <c:showVal val="0"/>
          <c:showCatName val="0"/>
          <c:showSerName val="0"/>
          <c:showPercent val="1"/>
          <c:showBubbleSize val="0"/>
          <c:showLeaderLines val="1"/>
        </c:dLbls>
        <c:firstSliceAng val="0"/>
      </c:pieChart>
    </c:plotArea>
    <c:legend>
      <c:legendPos val="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tx>
            <c:strRef>
              <c:f>'CONTRATACION DIRECTA'!$D$123</c:f>
              <c:strCache>
                <c:ptCount val="1"/>
                <c:pt idx="0">
                  <c:v>No.SOLICITUDES DE CONTRATACIÓN</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'CONTRATACION DIRECTA'!$C$124:$C$149</c:f>
              <c:strCache>
                <c:ptCount val="26"/>
                <c:pt idx="0">
                  <c:v>GLORIA MARIA HOYOS  Jefe de Planeación</c:v>
                </c:pt>
                <c:pt idx="1">
                  <c:v>Secretaria General
ALBA LIBIA MARULANDA OSPINA</c:v>
                </c:pt>
                <c:pt idx="2">
                  <c:v>Gerson Orial Tapasco Alzate
Jefe Talento Humano</c:v>
                </c:pt>
                <c:pt idx="3">
                  <c:v>Jefe Division Administrativa y Financiera
ALEJANDRO MARIN TABARES</c:v>
                </c:pt>
                <c:pt idx="4">
                  <c:v>LEDIS JANICE CARDONA MAZO Jefe de Contabilidad</c:v>
                </c:pt>
                <c:pt idx="5">
                  <c:v>Almacen</c:v>
                </c:pt>
                <c:pt idx="6">
                  <c:v>Control Interno</c:v>
                </c:pt>
                <c:pt idx="7">
                  <c:v>Bilinguismo SINDY PAOLA FLOREZ</c:v>
                </c:pt>
                <c:pt idx="8">
                  <c:v>Vicerrector Academico  
Nicolas Otalvaro Trejos</c:v>
                </c:pt>
                <c:pt idx="9">
                  <c:v>Docentes</c:v>
                </c:pt>
                <c:pt idx="10">
                  <c:v>Coordinación Academica</c:v>
                </c:pt>
                <c:pt idx="11">
                  <c:v>OLGA PATRICIA BOBADILLA COORDINADORA DE BIENESTAR UNIVERSITARIO</c:v>
                </c:pt>
                <c:pt idx="12">
                  <c:v>Universidad en el Campo</c:v>
                </c:pt>
                <c:pt idx="13">
                  <c:v>Diego Angelo Restrepo Zapata – Coordinador de Investigación.</c:v>
                </c:pt>
                <c:pt idx="14">
                  <c:v>Sistemas</c:v>
                </c:pt>
                <c:pt idx="15">
                  <c:v>Mercadeo y Publicaciones</c:v>
                </c:pt>
                <c:pt idx="16">
                  <c:v>SG-SST</c:v>
                </c:pt>
                <c:pt idx="17">
                  <c:v>Coordinacion proramas especiales</c:v>
                </c:pt>
                <c:pt idx="18">
                  <c:v>Coordinador Proyección Social GERMAN MARTINEZ</c:v>
                </c:pt>
                <c:pt idx="19">
                  <c:v>DOCENTES</c:v>
                </c:pt>
                <c:pt idx="20">
                  <c:v>Internacionalización Sonia Giraldo</c:v>
                </c:pt>
                <c:pt idx="21">
                  <c:v>Pagina web y prensa </c:v>
                </c:pt>
                <c:pt idx="22">
                  <c:v>B, learning</c:v>
                </c:pt>
                <c:pt idx="23">
                  <c:v>Coordinación Extensión</c:v>
                </c:pt>
                <c:pt idx="24">
                  <c:v>Corrdinacion CTT Granja </c:v>
                </c:pt>
                <c:pt idx="25">
                  <c:v>Lider Modelo Pedagogico IES -CINOC</c:v>
                </c:pt>
              </c:strCache>
            </c:strRef>
          </c:cat>
          <c:val>
            <c:numRef>
              <c:f>'CONTRATACION DIRECTA'!$D$124:$D$149</c:f>
              <c:numCache>
                <c:formatCode>General</c:formatCode>
                <c:ptCount val="26"/>
                <c:pt idx="0">
                  <c:v>3</c:v>
                </c:pt>
                <c:pt idx="1">
                  <c:v>4</c:v>
                </c:pt>
                <c:pt idx="2">
                  <c:v>31</c:v>
                </c:pt>
                <c:pt idx="3">
                  <c:v>10</c:v>
                </c:pt>
                <c:pt idx="4">
                  <c:v>2</c:v>
                </c:pt>
                <c:pt idx="5">
                  <c:v>0</c:v>
                </c:pt>
                <c:pt idx="6">
                  <c:v>1</c:v>
                </c:pt>
                <c:pt idx="7">
                  <c:v>2</c:v>
                </c:pt>
                <c:pt idx="8">
                  <c:v>15</c:v>
                </c:pt>
                <c:pt idx="9">
                  <c:v>2</c:v>
                </c:pt>
                <c:pt idx="10">
                  <c:v>0</c:v>
                </c:pt>
                <c:pt idx="11">
                  <c:v>11</c:v>
                </c:pt>
                <c:pt idx="12">
                  <c:v>0</c:v>
                </c:pt>
                <c:pt idx="13">
                  <c:v>5</c:v>
                </c:pt>
                <c:pt idx="14">
                  <c:v>0</c:v>
                </c:pt>
                <c:pt idx="15">
                  <c:v>0</c:v>
                </c:pt>
                <c:pt idx="16">
                  <c:v>0</c:v>
                </c:pt>
                <c:pt idx="17">
                  <c:v>0</c:v>
                </c:pt>
                <c:pt idx="18">
                  <c:v>12</c:v>
                </c:pt>
                <c:pt idx="19">
                  <c:v>2</c:v>
                </c:pt>
                <c:pt idx="20">
                  <c:v>0</c:v>
                </c:pt>
                <c:pt idx="21">
                  <c:v>0</c:v>
                </c:pt>
                <c:pt idx="22">
                  <c:v>0</c:v>
                </c:pt>
                <c:pt idx="23">
                  <c:v>0</c:v>
                </c:pt>
                <c:pt idx="24">
                  <c:v>1</c:v>
                </c:pt>
                <c:pt idx="25">
                  <c:v>0</c:v>
                </c:pt>
              </c:numCache>
            </c:numRef>
          </c:val>
          <c:extLst>
            <c:ext xmlns:c16="http://schemas.microsoft.com/office/drawing/2014/chart" uri="{C3380CC4-5D6E-409C-BE32-E72D297353CC}">
              <c16:uniqueId val="{00000000-E36C-435D-BF7C-C15752F4C64C}"/>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dLbls>
            <c:spPr>
              <a:noFill/>
              <a:ln>
                <a:noFill/>
              </a:ln>
              <a:effectLst/>
            </c:spPr>
            <c:showLegendKey val="0"/>
            <c:showVal val="0"/>
            <c:showCatName val="1"/>
            <c:showSerName val="0"/>
            <c:showPercent val="1"/>
            <c:showBubbleSize val="0"/>
            <c:showLeaderLines val="1"/>
            <c:extLst>
              <c:ext xmlns:c15="http://schemas.microsoft.com/office/drawing/2012/chart" uri="{CE6537A1-D6FC-4f65-9D91-7224C49458BB}"/>
            </c:extLst>
          </c:dLbls>
          <c:cat>
            <c:strRef>
              <c:f>'MINIMA CUANTIA'!$L$78:$L$80</c:f>
              <c:strCache>
                <c:ptCount val="3"/>
                <c:pt idx="0">
                  <c:v>GENERO CONTRATISTA O R.L.</c:v>
                </c:pt>
                <c:pt idx="1">
                  <c:v>F</c:v>
                </c:pt>
                <c:pt idx="2">
                  <c:v>M</c:v>
                </c:pt>
              </c:strCache>
            </c:strRef>
          </c:cat>
          <c:val>
            <c:numRef>
              <c:f>'MINIMA CUANTIA'!$M$78:$M$80</c:f>
              <c:numCache>
                <c:formatCode>General</c:formatCode>
                <c:ptCount val="3"/>
                <c:pt idx="1">
                  <c:v>16</c:v>
                </c:pt>
                <c:pt idx="2">
                  <c:v>34</c:v>
                </c:pt>
              </c:numCache>
            </c:numRef>
          </c:val>
          <c:extLst>
            <c:ext xmlns:c16="http://schemas.microsoft.com/office/drawing/2014/chart" uri="{C3380CC4-5D6E-409C-BE32-E72D297353CC}">
              <c16:uniqueId val="{00000000-740C-4439-B676-6B2EC792BA35}"/>
            </c:ext>
          </c:extLst>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tx>
            <c:strRef>
              <c:f>'MINIMA CUANTIA'!$C$78</c:f>
              <c:strCache>
                <c:ptCount val="1"/>
                <c:pt idx="0">
                  <c:v>No.SOLICITUDES DE CONTRATACIÓN</c:v>
                </c:pt>
              </c:strCache>
            </c:strRef>
          </c:tx>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'MINIMA CUANTIA'!$B$79:$B$103</c:f>
              <c:strCache>
                <c:ptCount val="25"/>
                <c:pt idx="0">
                  <c:v>GLORIA MARIA HOYOS  Jefe de Planeación</c:v>
                </c:pt>
                <c:pt idx="1">
                  <c:v>Secretaria General
ALBA LIBIA MARULANDA OSPINA</c:v>
                </c:pt>
                <c:pt idx="2">
                  <c:v>Gerson Orial Tapasco Alzate
Jefe Talento Humano</c:v>
                </c:pt>
                <c:pt idx="3">
                  <c:v>Jefe Division Administrativa y Financiera
ALEJANDRO MARIN TABARES</c:v>
                </c:pt>
                <c:pt idx="4">
                  <c:v>LEDIS JANICE CARDONA MAZO Jefe de Contabilidad</c:v>
                </c:pt>
                <c:pt idx="5">
                  <c:v>Almacen</c:v>
                </c:pt>
                <c:pt idx="6">
                  <c:v>Control Interno</c:v>
                </c:pt>
                <c:pt idx="7">
                  <c:v>Bilinguismo SINDY PAOLA FLOREZ</c:v>
                </c:pt>
                <c:pt idx="8">
                  <c:v>Vicerrector Academico  
Nicolas Otalvaro Trejos</c:v>
                </c:pt>
                <c:pt idx="9">
                  <c:v>Docentes</c:v>
                </c:pt>
                <c:pt idx="10">
                  <c:v>Coordinación Academica</c:v>
                </c:pt>
                <c:pt idx="11">
                  <c:v>OLGA PATRICIA BOBADILLA COORDINADORA DE BIENESTAR UNIVERSITARIO</c:v>
                </c:pt>
                <c:pt idx="12">
                  <c:v>Universidad en el Campo</c:v>
                </c:pt>
                <c:pt idx="13">
                  <c:v>Diego Angelo Restrepo Zapata – Coordinador de Investigación.</c:v>
                </c:pt>
                <c:pt idx="14">
                  <c:v>Sistemas</c:v>
                </c:pt>
                <c:pt idx="15">
                  <c:v>Mercadeo y Publicaciones</c:v>
                </c:pt>
                <c:pt idx="16">
                  <c:v>SG-SST</c:v>
                </c:pt>
                <c:pt idx="17">
                  <c:v>pagaduria </c:v>
                </c:pt>
                <c:pt idx="18">
                  <c:v>Coordinador Proyección Social GERMAN MARTINEZ</c:v>
                </c:pt>
                <c:pt idx="19">
                  <c:v>Internacionalización Sonia Giraldo</c:v>
                </c:pt>
                <c:pt idx="20">
                  <c:v>Pagina web y prensa </c:v>
                </c:pt>
                <c:pt idx="21">
                  <c:v>B, learning</c:v>
                </c:pt>
                <c:pt idx="22">
                  <c:v>Coordinación Extensión</c:v>
                </c:pt>
                <c:pt idx="23">
                  <c:v>Corrdinacion CTT Granja </c:v>
                </c:pt>
                <c:pt idx="24">
                  <c:v>Lider Modelo Pedagogico IES -CINOC</c:v>
                </c:pt>
              </c:strCache>
            </c:strRef>
          </c:cat>
          <c:val>
            <c:numRef>
              <c:f>'MINIMA CUANTIA'!$C$79:$C$103</c:f>
              <c:numCache>
                <c:formatCode>General</c:formatCode>
                <c:ptCount val="25"/>
                <c:pt idx="0">
                  <c:v>2</c:v>
                </c:pt>
                <c:pt idx="1">
                  <c:v>0</c:v>
                </c:pt>
                <c:pt idx="2">
                  <c:v>3</c:v>
                </c:pt>
                <c:pt idx="3">
                  <c:v>3</c:v>
                </c:pt>
                <c:pt idx="4">
                  <c:v>0</c:v>
                </c:pt>
                <c:pt idx="5">
                  <c:v>8</c:v>
                </c:pt>
                <c:pt idx="6">
                  <c:v>0</c:v>
                </c:pt>
                <c:pt idx="7">
                  <c:v>3</c:v>
                </c:pt>
                <c:pt idx="8">
                  <c:v>0</c:v>
                </c:pt>
                <c:pt idx="9">
                  <c:v>6</c:v>
                </c:pt>
                <c:pt idx="10">
                  <c:v>2</c:v>
                </c:pt>
                <c:pt idx="11">
                  <c:v>13</c:v>
                </c:pt>
                <c:pt idx="12">
                  <c:v>0</c:v>
                </c:pt>
                <c:pt idx="13">
                  <c:v>12</c:v>
                </c:pt>
                <c:pt idx="14">
                  <c:v>0</c:v>
                </c:pt>
                <c:pt idx="15">
                  <c:v>4</c:v>
                </c:pt>
                <c:pt idx="16">
                  <c:v>0</c:v>
                </c:pt>
                <c:pt idx="17">
                  <c:v>0</c:v>
                </c:pt>
                <c:pt idx="18">
                  <c:v>0</c:v>
                </c:pt>
                <c:pt idx="19">
                  <c:v>4</c:v>
                </c:pt>
                <c:pt idx="20">
                  <c:v>0</c:v>
                </c:pt>
                <c:pt idx="21">
                  <c:v>0</c:v>
                </c:pt>
                <c:pt idx="22">
                  <c:v>1</c:v>
                </c:pt>
                <c:pt idx="23">
                  <c:v>2</c:v>
                </c:pt>
                <c:pt idx="24">
                  <c:v>0</c:v>
                </c:pt>
              </c:numCache>
            </c:numRef>
          </c:val>
          <c:extLst>
            <c:ext xmlns:c16="http://schemas.microsoft.com/office/drawing/2014/chart" uri="{C3380CC4-5D6E-409C-BE32-E72D297353CC}">
              <c16:uniqueId val="{00000000-0E63-406D-9028-ABD6A4C339CA}"/>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'MINIMA CUANTIA'!$E$78:$E$83</c:f>
              <c:strCache>
                <c:ptCount val="6"/>
                <c:pt idx="0">
                  <c:v>ESTADO</c:v>
                </c:pt>
                <c:pt idx="1">
                  <c:v>CELEBRADO</c:v>
                </c:pt>
                <c:pt idx="2">
                  <c:v>TERMINADO ANORMALMENTE DESPUES DE CONVOCADO </c:v>
                </c:pt>
                <c:pt idx="3">
                  <c:v>BORRADOR</c:v>
                </c:pt>
                <c:pt idx="4">
                  <c:v>CONVOCADO</c:v>
                </c:pt>
                <c:pt idx="5">
                  <c:v>REVISIÓN</c:v>
                </c:pt>
              </c:strCache>
            </c:strRef>
          </c:cat>
          <c:val>
            <c:numRef>
              <c:f>'MINIMA CUANTIA'!$F$78:$F$83</c:f>
              <c:numCache>
                <c:formatCode>General</c:formatCode>
                <c:ptCount val="6"/>
                <c:pt idx="1">
                  <c:v>50</c:v>
                </c:pt>
                <c:pt idx="2">
                  <c:v>12</c:v>
                </c:pt>
                <c:pt idx="3">
                  <c:v>0</c:v>
                </c:pt>
                <c:pt idx="4">
                  <c:v>1</c:v>
                </c:pt>
                <c:pt idx="5">
                  <c:v>0</c:v>
                </c:pt>
              </c:numCache>
            </c:numRef>
          </c:val>
          <c:extLst>
            <c:ext xmlns:c16="http://schemas.microsoft.com/office/drawing/2014/chart" uri="{C3380CC4-5D6E-409C-BE32-E72D297353CC}">
              <c16:uniqueId val="{00000000-0D7C-4987-96FD-83F471128AC6}"/>
            </c:ext>
          </c:extLst>
        </c:ser>
        <c:dLbls>
          <c:showLegendKey val="0"/>
          <c:showVal val="0"/>
          <c:showCatName val="0"/>
          <c:showSerName val="0"/>
          <c:showPercent val="1"/>
          <c:showBubbleSize val="0"/>
          <c:showLeaderLines val="1"/>
        </c:dLbls>
        <c:firstSliceAng val="0"/>
      </c:pieChart>
    </c:plotArea>
    <c:legend>
      <c:legendPos val="r"/>
      <c:legendEntry>
        <c:idx val="0"/>
        <c:delete val="1"/>
      </c:legendEntry>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'SELECCION ABREVIADA M.C.'!$H$20:$H$22</c:f>
              <c:strCache>
                <c:ptCount val="3"/>
                <c:pt idx="0">
                  <c:v>GENERO CONTRATISTA O R.L.</c:v>
                </c:pt>
                <c:pt idx="1">
                  <c:v>F</c:v>
                </c:pt>
                <c:pt idx="2">
                  <c:v>M</c:v>
                </c:pt>
              </c:strCache>
            </c:strRef>
          </c:cat>
          <c:val>
            <c:numRef>
              <c:f>'SELECCION ABREVIADA M.C.'!$I$20:$I$22</c:f>
              <c:numCache>
                <c:formatCode>General</c:formatCode>
                <c:ptCount val="3"/>
                <c:pt idx="1">
                  <c:v>0</c:v>
                </c:pt>
                <c:pt idx="2">
                  <c:v>4</c:v>
                </c:pt>
              </c:numCache>
            </c:numRef>
          </c:val>
          <c:extLst>
            <c:ext xmlns:c16="http://schemas.microsoft.com/office/drawing/2014/chart" uri="{C3380CC4-5D6E-409C-BE32-E72D297353CC}">
              <c16:uniqueId val="{00000000-7195-4CCA-B095-DA698D2BD848}"/>
            </c:ext>
          </c:extLst>
        </c:ser>
        <c:dLbls>
          <c:showLegendKey val="0"/>
          <c:showVal val="0"/>
          <c:showCatName val="0"/>
          <c:showSerName val="0"/>
          <c:showPercent val="1"/>
          <c:showBubbleSize val="0"/>
          <c:showLeaderLines val="1"/>
        </c:dLbls>
        <c:firstSliceAng val="0"/>
      </c:pieChart>
    </c:plotArea>
    <c:legend>
      <c:legendPos val="r"/>
      <c:legendEntry>
        <c:idx val="0"/>
        <c:delete val="1"/>
      </c:legendEntry>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14</xdr:col>
      <xdr:colOff>452438</xdr:colOff>
      <xdr:row>196</xdr:row>
      <xdr:rowOff>717945</xdr:rowOff>
    </xdr:from>
    <xdr:to>
      <xdr:col>17</xdr:col>
      <xdr:colOff>1178719</xdr:colOff>
      <xdr:row>211</xdr:row>
      <xdr:rowOff>115489</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845342</xdr:colOff>
      <xdr:row>208</xdr:row>
      <xdr:rowOff>27385</xdr:rowOff>
    </xdr:from>
    <xdr:to>
      <xdr:col>11</xdr:col>
      <xdr:colOff>843642</xdr:colOff>
      <xdr:row>226</xdr:row>
      <xdr:rowOff>13607</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775607</xdr:colOff>
      <xdr:row>242</xdr:row>
      <xdr:rowOff>43544</xdr:rowOff>
    </xdr:from>
    <xdr:to>
      <xdr:col>11</xdr:col>
      <xdr:colOff>979714</xdr:colOff>
      <xdr:row>263</xdr:row>
      <xdr:rowOff>40822</xdr:rowOff>
    </xdr:to>
    <xdr:graphicFrame macro="">
      <xdr:nvGraphicFramePr>
        <xdr:cNvPr id="4" name="3 Gráfico">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9525</xdr:colOff>
      <xdr:row>127</xdr:row>
      <xdr:rowOff>9525</xdr:rowOff>
    </xdr:from>
    <xdr:to>
      <xdr:col>11</xdr:col>
      <xdr:colOff>9525</xdr:colOff>
      <xdr:row>141</xdr:row>
      <xdr:rowOff>38100</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151</xdr:row>
      <xdr:rowOff>28574</xdr:rowOff>
    </xdr:from>
    <xdr:to>
      <xdr:col>9</xdr:col>
      <xdr:colOff>304800</xdr:colOff>
      <xdr:row>201</xdr:row>
      <xdr:rowOff>47625</xdr:rowOff>
    </xdr:to>
    <xdr:graphicFrame macro="">
      <xdr:nvGraphicFramePr>
        <xdr:cNvPr id="6" name="5 Gráfic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1000125</xdr:colOff>
      <xdr:row>81</xdr:row>
      <xdr:rowOff>66675</xdr:rowOff>
    </xdr:from>
    <xdr:to>
      <xdr:col>13</xdr:col>
      <xdr:colOff>523875</xdr:colOff>
      <xdr:row>96</xdr:row>
      <xdr:rowOff>171450</xdr:rowOff>
    </xdr:to>
    <xdr:graphicFrame macro="">
      <xdr:nvGraphicFramePr>
        <xdr:cNvPr id="4" name="3 Gráfico">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361949</xdr:colOff>
      <xdr:row>108</xdr:row>
      <xdr:rowOff>209548</xdr:rowOff>
    </xdr:from>
    <xdr:to>
      <xdr:col>5</xdr:col>
      <xdr:colOff>657225</xdr:colOff>
      <xdr:row>156</xdr:row>
      <xdr:rowOff>19049</xdr:rowOff>
    </xdr:to>
    <xdr:graphicFrame macro="">
      <xdr:nvGraphicFramePr>
        <xdr:cNvPr id="5" name="4 Gráfico">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1162050</xdr:colOff>
      <xdr:row>84</xdr:row>
      <xdr:rowOff>95250</xdr:rowOff>
    </xdr:from>
    <xdr:to>
      <xdr:col>7</xdr:col>
      <xdr:colOff>1209675</xdr:colOff>
      <xdr:row>100</xdr:row>
      <xdr:rowOff>152400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438150</xdr:colOff>
      <xdr:row>18</xdr:row>
      <xdr:rowOff>438150</xdr:rowOff>
    </xdr:from>
    <xdr:to>
      <xdr:col>12</xdr:col>
      <xdr:colOff>333375</xdr:colOff>
      <xdr:row>28</xdr:row>
      <xdr:rowOff>28575</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39</xdr:row>
      <xdr:rowOff>180975</xdr:rowOff>
    </xdr:from>
    <xdr:to>
      <xdr:col>10</xdr:col>
      <xdr:colOff>304800</xdr:colOff>
      <xdr:row>52</xdr:row>
      <xdr:rowOff>190500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438150</xdr:colOff>
      <xdr:row>16</xdr:row>
      <xdr:rowOff>438150</xdr:rowOff>
    </xdr:from>
    <xdr:to>
      <xdr:col>12</xdr:col>
      <xdr:colOff>333375</xdr:colOff>
      <xdr:row>26</xdr:row>
      <xdr:rowOff>28575</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88"/>
  <sheetViews>
    <sheetView tabSelected="1" topLeftCell="S1" zoomScale="90" zoomScaleNormal="90" workbookViewId="0">
      <pane ySplit="10" topLeftCell="A11" activePane="bottomLeft" state="frozen"/>
      <selection pane="bottomLeft" activeCell="AB13" sqref="AB13"/>
    </sheetView>
  </sheetViews>
  <sheetFormatPr baseColWidth="10" defaultColWidth="16.83203125" defaultRowHeight="15" customHeight="1" x14ac:dyDescent="0.2"/>
  <cols>
    <col min="1" max="1" width="6.6640625" style="8" customWidth="1"/>
    <col min="2" max="2" width="36.1640625" style="8" customWidth="1"/>
    <col min="3" max="3" width="47.1640625" style="8" customWidth="1"/>
    <col min="4" max="4" width="20.83203125" style="8" customWidth="1"/>
    <col min="5" max="5" width="19.1640625" style="8" customWidth="1"/>
    <col min="6" max="6" width="15.33203125" style="8" customWidth="1"/>
    <col min="7" max="8" width="22.5" style="8" customWidth="1"/>
    <col min="9" max="9" width="16.1640625" style="8" customWidth="1"/>
    <col min="10" max="10" width="20.5" style="8" customWidth="1"/>
    <col min="11" max="12" width="17.6640625" style="8" customWidth="1"/>
    <col min="13" max="13" width="26.83203125" style="8" customWidth="1"/>
    <col min="14" max="14" width="26.1640625" style="8" customWidth="1"/>
    <col min="15" max="15" width="19" style="8" bestFit="1" customWidth="1"/>
    <col min="16" max="16" width="26.33203125" style="8" customWidth="1"/>
    <col min="17" max="17" width="22" style="8" bestFit="1" customWidth="1"/>
    <col min="18" max="18" width="24.6640625" style="8" customWidth="1"/>
    <col min="19" max="19" width="25" style="8" bestFit="1" customWidth="1"/>
    <col min="20" max="20" width="17.1640625" style="8" customWidth="1"/>
    <col min="21" max="21" width="17" style="8" customWidth="1"/>
    <col min="22" max="22" width="26.83203125" style="8" customWidth="1"/>
    <col min="23" max="23" width="16.33203125" style="8" customWidth="1"/>
    <col min="24" max="25" width="17" style="8" customWidth="1"/>
    <col min="26" max="26" width="17.6640625" style="8" customWidth="1"/>
    <col min="27" max="29" width="16.83203125" style="8"/>
    <col min="30" max="32" width="22.33203125" style="8" customWidth="1"/>
    <col min="33" max="34" width="21.1640625" style="8" customWidth="1"/>
    <col min="35" max="36" width="27.83203125" style="8" customWidth="1"/>
    <col min="37" max="38" width="21.1640625" style="8" customWidth="1"/>
    <col min="39" max="16384" width="16.83203125" style="8"/>
  </cols>
  <sheetData>
    <row r="1" spans="1:39" ht="12" hidden="1" customHeight="1" x14ac:dyDescent="0.2">
      <c r="N1" s="9" t="s">
        <v>68</v>
      </c>
    </row>
    <row r="2" spans="1:39" ht="12" hidden="1" customHeight="1" x14ac:dyDescent="0.2">
      <c r="N2" s="9" t="s">
        <v>44</v>
      </c>
    </row>
    <row r="3" spans="1:39" ht="12" hidden="1" customHeight="1" x14ac:dyDescent="0.2">
      <c r="N3" s="9" t="s">
        <v>69</v>
      </c>
    </row>
    <row r="4" spans="1:39" ht="12" hidden="1" customHeight="1" x14ac:dyDescent="0.2">
      <c r="N4" s="9" t="s">
        <v>70</v>
      </c>
    </row>
    <row r="5" spans="1:39" ht="12" hidden="1" customHeight="1" x14ac:dyDescent="0.2">
      <c r="N5" s="9" t="s">
        <v>71</v>
      </c>
    </row>
    <row r="6" spans="1:39" ht="12" hidden="1" customHeight="1" x14ac:dyDescent="0.2">
      <c r="N6" s="9" t="s">
        <v>72</v>
      </c>
    </row>
    <row r="7" spans="1:39" ht="12" hidden="1" customHeight="1" x14ac:dyDescent="0.2">
      <c r="N7" s="9" t="s">
        <v>73</v>
      </c>
    </row>
    <row r="8" spans="1:39" ht="62.25" customHeight="1" x14ac:dyDescent="0.2">
      <c r="A8" s="168" t="s">
        <v>593</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70"/>
    </row>
    <row r="9" spans="1:39" ht="63" customHeight="1" x14ac:dyDescent="0.2">
      <c r="A9" s="11"/>
      <c r="B9" s="12" t="s">
        <v>0</v>
      </c>
      <c r="C9" s="12" t="s">
        <v>1</v>
      </c>
      <c r="D9" s="179" t="s">
        <v>2</v>
      </c>
      <c r="E9" s="180"/>
      <c r="F9" s="181"/>
      <c r="G9" s="179" t="s">
        <v>3</v>
      </c>
      <c r="H9" s="180"/>
      <c r="I9" s="181"/>
      <c r="J9" s="161" t="s">
        <v>4</v>
      </c>
      <c r="K9" s="161" t="s">
        <v>5</v>
      </c>
      <c r="L9" s="161" t="s">
        <v>583</v>
      </c>
      <c r="M9" s="163" t="s">
        <v>6</v>
      </c>
      <c r="N9" s="155" t="s">
        <v>76</v>
      </c>
      <c r="O9" s="157" t="s">
        <v>45</v>
      </c>
      <c r="P9" s="157" t="s">
        <v>119</v>
      </c>
      <c r="Q9" s="157" t="s">
        <v>46</v>
      </c>
      <c r="R9" s="157" t="s">
        <v>47</v>
      </c>
      <c r="S9" s="157" t="s">
        <v>48</v>
      </c>
      <c r="T9" s="157" t="s">
        <v>49</v>
      </c>
      <c r="U9" s="157" t="s">
        <v>50</v>
      </c>
      <c r="V9" s="157" t="s">
        <v>51</v>
      </c>
      <c r="W9" s="157" t="s">
        <v>54</v>
      </c>
      <c r="X9" s="157" t="s">
        <v>57</v>
      </c>
      <c r="Y9" s="159" t="s">
        <v>586</v>
      </c>
      <c r="Z9" s="157" t="s">
        <v>58</v>
      </c>
      <c r="AA9" s="157" t="s">
        <v>60</v>
      </c>
      <c r="AB9" s="157" t="s">
        <v>63</v>
      </c>
      <c r="AC9" s="157" t="s">
        <v>64</v>
      </c>
      <c r="AD9" s="157" t="s">
        <v>65</v>
      </c>
      <c r="AE9" s="159" t="s">
        <v>205</v>
      </c>
      <c r="AF9" s="159" t="s">
        <v>122</v>
      </c>
      <c r="AG9" s="157" t="s">
        <v>66</v>
      </c>
      <c r="AH9" s="151" t="s">
        <v>1026</v>
      </c>
      <c r="AI9" s="151" t="s">
        <v>1025</v>
      </c>
      <c r="AJ9" s="151" t="s">
        <v>1027</v>
      </c>
      <c r="AK9" s="89">
        <v>44803</v>
      </c>
      <c r="AL9" s="157" t="s">
        <v>123</v>
      </c>
      <c r="AM9" s="155" t="s">
        <v>67</v>
      </c>
    </row>
    <row r="10" spans="1:39" ht="77.25" customHeight="1" x14ac:dyDescent="0.2">
      <c r="A10" s="11"/>
      <c r="B10" s="13"/>
      <c r="C10" s="13"/>
      <c r="D10" s="13" t="s">
        <v>7</v>
      </c>
      <c r="E10" s="13" t="s">
        <v>43</v>
      </c>
      <c r="F10" s="13" t="s">
        <v>8</v>
      </c>
      <c r="G10" s="13" t="s">
        <v>9</v>
      </c>
      <c r="H10" s="13" t="s">
        <v>10</v>
      </c>
      <c r="I10" s="13" t="s">
        <v>8</v>
      </c>
      <c r="J10" s="162"/>
      <c r="K10" s="162"/>
      <c r="L10" s="162"/>
      <c r="M10" s="164"/>
      <c r="N10" s="156"/>
      <c r="O10" s="158"/>
      <c r="P10" s="158"/>
      <c r="Q10" s="158"/>
      <c r="R10" s="158"/>
      <c r="S10" s="158"/>
      <c r="T10" s="158"/>
      <c r="U10" s="158"/>
      <c r="V10" s="158"/>
      <c r="W10" s="158"/>
      <c r="X10" s="158"/>
      <c r="Y10" s="165"/>
      <c r="Z10" s="158"/>
      <c r="AA10" s="158"/>
      <c r="AB10" s="158"/>
      <c r="AC10" s="158"/>
      <c r="AD10" s="158"/>
      <c r="AE10" s="160"/>
      <c r="AF10" s="160"/>
      <c r="AG10" s="158"/>
      <c r="AH10" s="152"/>
      <c r="AI10" s="152"/>
      <c r="AJ10" s="152"/>
      <c r="AK10" s="88">
        <v>44834</v>
      </c>
      <c r="AL10" s="158"/>
      <c r="AM10" s="156"/>
    </row>
    <row r="11" spans="1:39" ht="79.5" customHeight="1" x14ac:dyDescent="0.2">
      <c r="A11" s="14">
        <v>1</v>
      </c>
      <c r="B11" s="15" t="s">
        <v>12</v>
      </c>
      <c r="C11" s="4" t="s">
        <v>74</v>
      </c>
      <c r="D11" s="16">
        <v>44578</v>
      </c>
      <c r="E11" s="16"/>
      <c r="F11" s="2"/>
      <c r="G11" s="1">
        <v>44578</v>
      </c>
      <c r="H11" s="1">
        <f>G11</f>
        <v>44578</v>
      </c>
      <c r="I11" s="17"/>
      <c r="J11" s="1">
        <v>44580</v>
      </c>
      <c r="K11" s="1" t="s">
        <v>75</v>
      </c>
      <c r="L11" s="1" t="s">
        <v>594</v>
      </c>
      <c r="M11" s="2" t="s">
        <v>11</v>
      </c>
      <c r="N11" s="18" t="s">
        <v>44</v>
      </c>
      <c r="O11" s="18" t="s">
        <v>77</v>
      </c>
      <c r="P11" s="18" t="s">
        <v>78</v>
      </c>
      <c r="Q11" s="19">
        <v>16533750</v>
      </c>
      <c r="R11" s="19">
        <v>0</v>
      </c>
      <c r="S11" s="19">
        <f>Q11+R11</f>
        <v>16533750</v>
      </c>
      <c r="T11" s="20">
        <v>20220003</v>
      </c>
      <c r="U11" s="20">
        <v>20220003</v>
      </c>
      <c r="V11" s="18" t="s">
        <v>52</v>
      </c>
      <c r="W11" s="18" t="s">
        <v>79</v>
      </c>
      <c r="X11" s="18">
        <v>1093750309</v>
      </c>
      <c r="Y11" s="18" t="s">
        <v>584</v>
      </c>
      <c r="Z11" s="18" t="s">
        <v>80</v>
      </c>
      <c r="AA11" s="18" t="s">
        <v>62</v>
      </c>
      <c r="AB11" s="21">
        <v>44578</v>
      </c>
      <c r="AC11" s="21">
        <v>44578</v>
      </c>
      <c r="AD11" s="21">
        <v>44728</v>
      </c>
      <c r="AE11" s="22">
        <f>AD11-AC11</f>
        <v>150</v>
      </c>
      <c r="AF11" s="21"/>
      <c r="AG11" s="18"/>
      <c r="AH11" s="30">
        <v>16533750</v>
      </c>
      <c r="AI11" s="147">
        <f>AH11*100%/S11</f>
        <v>1</v>
      </c>
      <c r="AJ11" s="147"/>
      <c r="AK11" s="18" t="str">
        <f>IF(AD11&lt;=$AK$9,"TERMINADO",IF(AD11&lt;=$AK$10,"PROXIMOATERMINAR","VIGENTE"))</f>
        <v>TERMINADO</v>
      </c>
      <c r="AL11" s="18"/>
      <c r="AM11" s="18"/>
    </row>
    <row r="12" spans="1:39" ht="84" x14ac:dyDescent="0.2">
      <c r="A12" s="14">
        <v>2</v>
      </c>
      <c r="B12" s="3" t="s">
        <v>81</v>
      </c>
      <c r="C12" s="4" t="s">
        <v>39</v>
      </c>
      <c r="D12" s="16">
        <v>44578</v>
      </c>
      <c r="E12" s="16"/>
      <c r="F12" s="2"/>
      <c r="G12" s="1">
        <v>44578</v>
      </c>
      <c r="H12" s="1">
        <f t="shared" ref="H12:H15" si="0">G12</f>
        <v>44578</v>
      </c>
      <c r="I12" s="2"/>
      <c r="J12" s="1" t="s">
        <v>82</v>
      </c>
      <c r="K12" s="1" t="s">
        <v>83</v>
      </c>
      <c r="L12" s="1" t="s">
        <v>595</v>
      </c>
      <c r="M12" s="2" t="s">
        <v>11</v>
      </c>
      <c r="N12" s="18" t="s">
        <v>44</v>
      </c>
      <c r="O12" s="18" t="s">
        <v>84</v>
      </c>
      <c r="P12" s="18" t="s">
        <v>78</v>
      </c>
      <c r="Q12" s="19">
        <v>9581765</v>
      </c>
      <c r="R12" s="19"/>
      <c r="S12" s="19">
        <f t="shared" ref="S12:S21" si="1">Q12+R12</f>
        <v>9581765</v>
      </c>
      <c r="T12" s="18">
        <v>20220004</v>
      </c>
      <c r="U12" s="18">
        <v>20220004</v>
      </c>
      <c r="V12" s="18" t="s">
        <v>52</v>
      </c>
      <c r="W12" s="18" t="s">
        <v>40</v>
      </c>
      <c r="X12" s="18">
        <v>1055916240</v>
      </c>
      <c r="Y12" s="18" t="s">
        <v>584</v>
      </c>
      <c r="Z12" s="18" t="s">
        <v>85</v>
      </c>
      <c r="AA12" s="18" t="s">
        <v>86</v>
      </c>
      <c r="AB12" s="21">
        <v>44578</v>
      </c>
      <c r="AC12" s="21">
        <v>44578</v>
      </c>
      <c r="AD12" s="21">
        <v>44728</v>
      </c>
      <c r="AE12" s="22">
        <f t="shared" ref="AE12:AE50" si="2">AD12-AC12</f>
        <v>150</v>
      </c>
      <c r="AF12" s="21"/>
      <c r="AG12" s="18"/>
      <c r="AH12" s="30">
        <v>9581765</v>
      </c>
      <c r="AI12" s="18"/>
      <c r="AJ12" s="18"/>
      <c r="AK12" s="18" t="str">
        <f>IF(AD12&lt;=$AK$9,"TERMINADO",IF(AD12&lt;=$AK$10,"PROXIMOATERMINAR","VIGENTE"))</f>
        <v>TERMINADO</v>
      </c>
      <c r="AL12" s="18" t="s">
        <v>407</v>
      </c>
      <c r="AM12" s="18"/>
    </row>
    <row r="13" spans="1:39" ht="60" x14ac:dyDescent="0.2">
      <c r="A13" s="14">
        <v>3</v>
      </c>
      <c r="B13" s="3" t="s">
        <v>81</v>
      </c>
      <c r="C13" s="4" t="s">
        <v>87</v>
      </c>
      <c r="D13" s="16">
        <v>44578</v>
      </c>
      <c r="E13" s="16"/>
      <c r="F13" s="1"/>
      <c r="G13" s="1">
        <v>44578</v>
      </c>
      <c r="H13" s="1">
        <f t="shared" si="0"/>
        <v>44578</v>
      </c>
      <c r="I13" s="1"/>
      <c r="J13" s="1">
        <v>44580</v>
      </c>
      <c r="K13" s="1" t="s">
        <v>88</v>
      </c>
      <c r="L13" s="1" t="s">
        <v>596</v>
      </c>
      <c r="M13" s="2" t="s">
        <v>11</v>
      </c>
      <c r="N13" s="18" t="s">
        <v>44</v>
      </c>
      <c r="O13" s="18" t="s">
        <v>89</v>
      </c>
      <c r="P13" s="18" t="s">
        <v>78</v>
      </c>
      <c r="Q13" s="19">
        <v>9581765</v>
      </c>
      <c r="R13" s="19"/>
      <c r="S13" s="19">
        <f t="shared" si="1"/>
        <v>9581765</v>
      </c>
      <c r="T13" s="18">
        <v>20220005</v>
      </c>
      <c r="U13" s="18">
        <v>20220005</v>
      </c>
      <c r="V13" s="18" t="s">
        <v>90</v>
      </c>
      <c r="W13" s="18" t="s">
        <v>91</v>
      </c>
      <c r="X13" s="18">
        <v>1058845289</v>
      </c>
      <c r="Y13" s="18" t="s">
        <v>585</v>
      </c>
      <c r="Z13" s="18" t="s">
        <v>85</v>
      </c>
      <c r="AA13" s="18" t="s">
        <v>86</v>
      </c>
      <c r="AB13" s="21">
        <v>44578</v>
      </c>
      <c r="AC13" s="21">
        <v>44578</v>
      </c>
      <c r="AD13" s="21">
        <v>44728</v>
      </c>
      <c r="AE13" s="22">
        <f t="shared" si="2"/>
        <v>150</v>
      </c>
      <c r="AF13" s="21"/>
      <c r="AG13" s="18"/>
      <c r="AH13" s="30">
        <v>9581765</v>
      </c>
      <c r="AI13" s="18"/>
      <c r="AJ13" s="18"/>
      <c r="AK13" s="18" t="str">
        <f>IF(AD13&lt;=$AK$9,"TERMINADO",IF(AD13&lt;=$AK$10,"PROXIMOATERMINAR","VIGENTE"))</f>
        <v>TERMINADO</v>
      </c>
      <c r="AL13" s="18" t="s">
        <v>407</v>
      </c>
      <c r="AM13" s="18"/>
    </row>
    <row r="14" spans="1:39" ht="48" x14ac:dyDescent="0.2">
      <c r="A14" s="14">
        <v>4</v>
      </c>
      <c r="B14" s="3" t="s">
        <v>81</v>
      </c>
      <c r="C14" s="6" t="s">
        <v>92</v>
      </c>
      <c r="D14" s="1">
        <v>44578</v>
      </c>
      <c r="E14" s="1"/>
      <c r="F14" s="1"/>
      <c r="G14" s="1">
        <v>44578</v>
      </c>
      <c r="H14" s="1">
        <f t="shared" si="0"/>
        <v>44578</v>
      </c>
      <c r="I14" s="1"/>
      <c r="J14" s="1">
        <v>44580</v>
      </c>
      <c r="K14" s="1" t="s">
        <v>93</v>
      </c>
      <c r="L14" s="1" t="s">
        <v>597</v>
      </c>
      <c r="M14" s="2" t="s">
        <v>11</v>
      </c>
      <c r="N14" s="18" t="s">
        <v>44</v>
      </c>
      <c r="O14" s="18" t="s">
        <v>94</v>
      </c>
      <c r="P14" s="18" t="s">
        <v>78</v>
      </c>
      <c r="Q14" s="19">
        <v>10288684</v>
      </c>
      <c r="R14" s="19"/>
      <c r="S14" s="19">
        <f t="shared" si="1"/>
        <v>10288684</v>
      </c>
      <c r="T14" s="18">
        <v>20220006</v>
      </c>
      <c r="U14" s="18">
        <v>20220006</v>
      </c>
      <c r="V14" s="18" t="s">
        <v>53</v>
      </c>
      <c r="W14" s="18" t="s">
        <v>55</v>
      </c>
      <c r="X14" s="18">
        <v>1058845400</v>
      </c>
      <c r="Y14" s="18" t="s">
        <v>584</v>
      </c>
      <c r="Z14" s="18" t="s">
        <v>85</v>
      </c>
      <c r="AA14" s="18" t="s">
        <v>86</v>
      </c>
      <c r="AB14" s="21">
        <v>44578</v>
      </c>
      <c r="AC14" s="21">
        <v>44578</v>
      </c>
      <c r="AD14" s="21">
        <v>44697</v>
      </c>
      <c r="AE14" s="22">
        <f t="shared" si="2"/>
        <v>119</v>
      </c>
      <c r="AF14" s="21"/>
      <c r="AG14" s="21">
        <v>44743</v>
      </c>
      <c r="AH14" s="30">
        <v>10288684</v>
      </c>
      <c r="AI14" s="21"/>
      <c r="AJ14" s="21"/>
      <c r="AK14" s="18" t="str">
        <f>IF(AG14&lt;=$AK$9,"TERMINADO",IF(AG14&lt;=$AK$10,"PROXIMOATERMINAR","VIGENTE"))</f>
        <v>TERMINADO</v>
      </c>
      <c r="AL14" s="18" t="s">
        <v>570</v>
      </c>
      <c r="AM14" s="18"/>
    </row>
    <row r="15" spans="1:39" ht="48" x14ac:dyDescent="0.2">
      <c r="A15" s="14">
        <v>5</v>
      </c>
      <c r="B15" s="5" t="s">
        <v>156</v>
      </c>
      <c r="C15" s="4" t="s">
        <v>95</v>
      </c>
      <c r="D15" s="1">
        <v>44580</v>
      </c>
      <c r="E15" s="1"/>
      <c r="F15" s="2"/>
      <c r="G15" s="1">
        <v>44580</v>
      </c>
      <c r="H15" s="1">
        <f t="shared" si="0"/>
        <v>44580</v>
      </c>
      <c r="I15" s="2"/>
      <c r="J15" s="1">
        <v>44585</v>
      </c>
      <c r="K15" s="1" t="s">
        <v>97</v>
      </c>
      <c r="L15" s="1" t="s">
        <v>598</v>
      </c>
      <c r="M15" s="2" t="s">
        <v>11</v>
      </c>
      <c r="N15" s="18" t="s">
        <v>68</v>
      </c>
      <c r="O15" s="18" t="s">
        <v>96</v>
      </c>
      <c r="P15" s="18" t="s">
        <v>98</v>
      </c>
      <c r="Q15" s="19">
        <v>3128250</v>
      </c>
      <c r="R15" s="19"/>
      <c r="S15" s="19">
        <f t="shared" si="1"/>
        <v>3128250</v>
      </c>
      <c r="T15" s="18">
        <v>20220021</v>
      </c>
      <c r="U15" s="18">
        <v>20220055</v>
      </c>
      <c r="V15" s="18" t="s">
        <v>90</v>
      </c>
      <c r="W15" s="18" t="s">
        <v>99</v>
      </c>
      <c r="X15" s="18">
        <v>1058842726</v>
      </c>
      <c r="Y15" s="18" t="s">
        <v>585</v>
      </c>
      <c r="Z15" s="18" t="s">
        <v>100</v>
      </c>
      <c r="AA15" s="18" t="s">
        <v>101</v>
      </c>
      <c r="AB15" s="21">
        <v>44589</v>
      </c>
      <c r="AC15" s="21">
        <v>44592</v>
      </c>
      <c r="AD15" s="21">
        <v>44592</v>
      </c>
      <c r="AE15" s="22">
        <f t="shared" si="2"/>
        <v>0</v>
      </c>
      <c r="AF15" s="21"/>
      <c r="AG15" s="21">
        <v>44592</v>
      </c>
      <c r="AH15" s="30">
        <v>3127500</v>
      </c>
      <c r="AI15" s="21"/>
      <c r="AJ15" s="21"/>
      <c r="AK15" s="18" t="str">
        <f t="shared" ref="AK15:AK46" si="3">IF(AD15&lt;=$AK$9,"TERMINADO",IF(AD15&lt;=$AK$10,"PROXIMOATERMINAR","VIGENTE"))</f>
        <v>TERMINADO</v>
      </c>
      <c r="AL15" s="21"/>
      <c r="AM15" s="18"/>
    </row>
    <row r="16" spans="1:39" ht="72" x14ac:dyDescent="0.2">
      <c r="A16" s="14">
        <v>6</v>
      </c>
      <c r="B16" s="5" t="s">
        <v>156</v>
      </c>
      <c r="C16" s="5" t="s">
        <v>102</v>
      </c>
      <c r="D16" s="1">
        <v>44582</v>
      </c>
      <c r="E16" s="1"/>
      <c r="F16" s="16"/>
      <c r="G16" s="1">
        <v>44582</v>
      </c>
      <c r="H16" s="1">
        <v>44582</v>
      </c>
      <c r="I16" s="2"/>
      <c r="J16" s="1">
        <v>44585</v>
      </c>
      <c r="K16" s="1" t="s">
        <v>103</v>
      </c>
      <c r="L16" s="1" t="s">
        <v>599</v>
      </c>
      <c r="M16" s="2" t="s">
        <v>11</v>
      </c>
      <c r="N16" s="18" t="s">
        <v>68</v>
      </c>
      <c r="O16" s="18" t="s">
        <v>104</v>
      </c>
      <c r="P16" s="18" t="s">
        <v>105</v>
      </c>
      <c r="Q16" s="19">
        <v>600000</v>
      </c>
      <c r="R16" s="19"/>
      <c r="S16" s="19">
        <f t="shared" si="1"/>
        <v>600000</v>
      </c>
      <c r="T16" s="18">
        <v>20220029</v>
      </c>
      <c r="U16" s="18">
        <v>20220056</v>
      </c>
      <c r="V16" s="18" t="s">
        <v>90</v>
      </c>
      <c r="W16" s="18" t="s">
        <v>106</v>
      </c>
      <c r="X16" s="18">
        <v>890802669</v>
      </c>
      <c r="Y16" s="18" t="s">
        <v>585</v>
      </c>
      <c r="Z16" s="18" t="s">
        <v>100</v>
      </c>
      <c r="AA16" s="18" t="s">
        <v>101</v>
      </c>
      <c r="AB16" s="21">
        <v>44589</v>
      </c>
      <c r="AC16" s="21">
        <v>44592</v>
      </c>
      <c r="AD16" s="21">
        <v>44592</v>
      </c>
      <c r="AE16" s="22">
        <f t="shared" si="2"/>
        <v>0</v>
      </c>
      <c r="AF16" s="21"/>
      <c r="AG16" s="21">
        <v>44592</v>
      </c>
      <c r="AH16" s="30">
        <v>600000</v>
      </c>
      <c r="AI16" s="21"/>
      <c r="AJ16" s="21"/>
      <c r="AK16" s="18" t="str">
        <f t="shared" si="3"/>
        <v>TERMINADO</v>
      </c>
      <c r="AL16" s="21"/>
      <c r="AM16" s="18"/>
    </row>
    <row r="17" spans="1:39" ht="48" x14ac:dyDescent="0.2">
      <c r="A17" s="14">
        <v>7</v>
      </c>
      <c r="B17" s="5" t="s">
        <v>14</v>
      </c>
      <c r="C17" s="5" t="s">
        <v>107</v>
      </c>
      <c r="D17" s="1">
        <v>44579</v>
      </c>
      <c r="E17" s="1"/>
      <c r="F17" s="16"/>
      <c r="G17" s="1">
        <v>44579</v>
      </c>
      <c r="H17" s="1">
        <v>44579</v>
      </c>
      <c r="I17" s="1"/>
      <c r="J17" s="1">
        <v>44586</v>
      </c>
      <c r="K17" s="1" t="s">
        <v>108</v>
      </c>
      <c r="L17" s="1" t="s">
        <v>600</v>
      </c>
      <c r="M17" s="2" t="s">
        <v>11</v>
      </c>
      <c r="N17" s="18" t="s">
        <v>44</v>
      </c>
      <c r="O17" s="18" t="s">
        <v>109</v>
      </c>
      <c r="P17" s="18" t="s">
        <v>78</v>
      </c>
      <c r="Q17" s="19">
        <v>9581765</v>
      </c>
      <c r="R17" s="19"/>
      <c r="S17" s="19">
        <f t="shared" si="1"/>
        <v>9581765</v>
      </c>
      <c r="T17" s="18">
        <v>20220013</v>
      </c>
      <c r="U17" s="18">
        <v>20220014</v>
      </c>
      <c r="V17" s="18" t="s">
        <v>52</v>
      </c>
      <c r="W17" s="18" t="s">
        <v>110</v>
      </c>
      <c r="X17" s="18">
        <v>24731334</v>
      </c>
      <c r="Y17" s="18" t="s">
        <v>584</v>
      </c>
      <c r="Z17" s="18" t="s">
        <v>111</v>
      </c>
      <c r="AA17" s="18" t="s">
        <v>112</v>
      </c>
      <c r="AB17" s="21">
        <v>44581</v>
      </c>
      <c r="AC17" s="21">
        <v>44582</v>
      </c>
      <c r="AD17" s="21">
        <v>44732</v>
      </c>
      <c r="AE17" s="22">
        <f t="shared" si="2"/>
        <v>150</v>
      </c>
      <c r="AF17" s="21"/>
      <c r="AG17" s="18"/>
      <c r="AH17" s="30">
        <v>9581765</v>
      </c>
      <c r="AI17" s="18"/>
      <c r="AJ17" s="18"/>
      <c r="AK17" s="18" t="str">
        <f t="shared" si="3"/>
        <v>TERMINADO</v>
      </c>
      <c r="AL17" s="18"/>
      <c r="AM17" s="18"/>
    </row>
    <row r="18" spans="1:39" ht="48" x14ac:dyDescent="0.2">
      <c r="A18" s="14">
        <v>8</v>
      </c>
      <c r="B18" s="5" t="s">
        <v>14</v>
      </c>
      <c r="C18" s="4" t="s">
        <v>113</v>
      </c>
      <c r="D18" s="1">
        <v>44579</v>
      </c>
      <c r="E18" s="1"/>
      <c r="F18" s="1"/>
      <c r="G18" s="1">
        <v>44579</v>
      </c>
      <c r="H18" s="1">
        <v>44579</v>
      </c>
      <c r="I18" s="2"/>
      <c r="J18" s="1">
        <v>44586</v>
      </c>
      <c r="K18" s="1" t="s">
        <v>114</v>
      </c>
      <c r="L18" s="1" t="s">
        <v>601</v>
      </c>
      <c r="M18" s="2" t="s">
        <v>11</v>
      </c>
      <c r="N18" s="18" t="s">
        <v>44</v>
      </c>
      <c r="O18" s="18" t="s">
        <v>115</v>
      </c>
      <c r="P18" s="18" t="s">
        <v>78</v>
      </c>
      <c r="Q18" s="19">
        <v>9581765</v>
      </c>
      <c r="R18" s="19"/>
      <c r="S18" s="19">
        <f t="shared" si="1"/>
        <v>9581765</v>
      </c>
      <c r="T18" s="18">
        <v>20220012</v>
      </c>
      <c r="U18" s="18">
        <v>20220015</v>
      </c>
      <c r="V18" s="18" t="s">
        <v>52</v>
      </c>
      <c r="W18" s="18" t="s">
        <v>59</v>
      </c>
      <c r="X18" s="18">
        <v>30407271</v>
      </c>
      <c r="Y18" s="18" t="s">
        <v>584</v>
      </c>
      <c r="Z18" s="18" t="s">
        <v>111</v>
      </c>
      <c r="AA18" s="18" t="s">
        <v>112</v>
      </c>
      <c r="AB18" s="21">
        <v>44581</v>
      </c>
      <c r="AC18" s="21">
        <v>44582</v>
      </c>
      <c r="AD18" s="21">
        <v>44732</v>
      </c>
      <c r="AE18" s="22">
        <f t="shared" si="2"/>
        <v>150</v>
      </c>
      <c r="AF18" s="21"/>
      <c r="AG18" s="18"/>
      <c r="AH18" s="30">
        <v>9581765</v>
      </c>
      <c r="AI18" s="18"/>
      <c r="AJ18" s="18"/>
      <c r="AK18" s="18" t="str">
        <f t="shared" si="3"/>
        <v>TERMINADO</v>
      </c>
      <c r="AL18" s="18"/>
      <c r="AM18" s="18"/>
    </row>
    <row r="19" spans="1:39" ht="57.75" customHeight="1" x14ac:dyDescent="0.2">
      <c r="A19" s="14">
        <v>9</v>
      </c>
      <c r="B19" s="3" t="s">
        <v>81</v>
      </c>
      <c r="C19" s="5" t="s">
        <v>116</v>
      </c>
      <c r="D19" s="1">
        <v>44579</v>
      </c>
      <c r="E19" s="1"/>
      <c r="F19" s="1"/>
      <c r="G19" s="1">
        <v>44579</v>
      </c>
      <c r="H19" s="1">
        <v>44579</v>
      </c>
      <c r="I19" s="2"/>
      <c r="J19" s="1">
        <v>44586</v>
      </c>
      <c r="K19" s="1" t="s">
        <v>117</v>
      </c>
      <c r="L19" s="1" t="s">
        <v>602</v>
      </c>
      <c r="M19" s="2" t="s">
        <v>11</v>
      </c>
      <c r="N19" s="18" t="s">
        <v>44</v>
      </c>
      <c r="O19" s="18" t="s">
        <v>118</v>
      </c>
      <c r="P19" s="18" t="s">
        <v>78</v>
      </c>
      <c r="Q19" s="19">
        <v>9581765</v>
      </c>
      <c r="R19" s="19"/>
      <c r="S19" s="19">
        <f t="shared" si="1"/>
        <v>9581765</v>
      </c>
      <c r="T19" s="18">
        <v>20220016</v>
      </c>
      <c r="U19" s="18">
        <v>20220016</v>
      </c>
      <c r="V19" s="18" t="s">
        <v>160</v>
      </c>
      <c r="W19" s="18" t="s">
        <v>56</v>
      </c>
      <c r="X19" s="18">
        <v>1058844069</v>
      </c>
      <c r="Y19" s="18" t="s">
        <v>584</v>
      </c>
      <c r="Z19" s="18" t="s">
        <v>120</v>
      </c>
      <c r="AA19" s="18" t="s">
        <v>61</v>
      </c>
      <c r="AB19" s="21">
        <v>44581</v>
      </c>
      <c r="AC19" s="21">
        <v>44582</v>
      </c>
      <c r="AD19" s="21">
        <v>44732</v>
      </c>
      <c r="AE19" s="22">
        <f t="shared" si="2"/>
        <v>150</v>
      </c>
      <c r="AF19" s="21"/>
      <c r="AG19" s="18"/>
      <c r="AH19" s="30">
        <v>9581765</v>
      </c>
      <c r="AI19" s="18"/>
      <c r="AJ19" s="18"/>
      <c r="AK19" s="18" t="str">
        <f t="shared" si="3"/>
        <v>TERMINADO</v>
      </c>
      <c r="AL19" s="18" t="s">
        <v>121</v>
      </c>
      <c r="AM19" s="18"/>
    </row>
    <row r="20" spans="1:39" ht="112.5" customHeight="1" x14ac:dyDescent="0.2">
      <c r="A20" s="14">
        <v>10</v>
      </c>
      <c r="B20" s="3" t="s">
        <v>81</v>
      </c>
      <c r="C20" s="5" t="s">
        <v>124</v>
      </c>
      <c r="D20" s="1">
        <v>44579</v>
      </c>
      <c r="E20" s="1">
        <v>44580</v>
      </c>
      <c r="F20" s="16">
        <v>44583</v>
      </c>
      <c r="G20" s="1">
        <v>44583</v>
      </c>
      <c r="H20" s="1">
        <v>44583</v>
      </c>
      <c r="I20" s="1"/>
      <c r="J20" s="1">
        <v>44586</v>
      </c>
      <c r="K20" s="1" t="s">
        <v>125</v>
      </c>
      <c r="L20" s="1" t="s">
        <v>603</v>
      </c>
      <c r="M20" s="2" t="s">
        <v>11</v>
      </c>
      <c r="N20" s="18" t="s">
        <v>68</v>
      </c>
      <c r="O20" s="18" t="s">
        <v>126</v>
      </c>
      <c r="P20" s="18" t="s">
        <v>127</v>
      </c>
      <c r="Q20" s="19">
        <v>27947150</v>
      </c>
      <c r="R20" s="19"/>
      <c r="S20" s="19">
        <f t="shared" si="1"/>
        <v>27947150</v>
      </c>
      <c r="T20" s="18">
        <v>20220030</v>
      </c>
      <c r="U20" s="18">
        <v>20220089</v>
      </c>
      <c r="V20" s="18" t="s">
        <v>90</v>
      </c>
      <c r="W20" s="18" t="s">
        <v>128</v>
      </c>
      <c r="X20" s="18">
        <v>890802678</v>
      </c>
      <c r="Y20" s="18" t="s">
        <v>585</v>
      </c>
      <c r="Z20" s="18" t="s">
        <v>85</v>
      </c>
      <c r="AA20" s="18" t="s">
        <v>86</v>
      </c>
      <c r="AB20" s="21">
        <v>44592</v>
      </c>
      <c r="AC20" s="21">
        <v>44592</v>
      </c>
      <c r="AD20" s="21">
        <v>44926</v>
      </c>
      <c r="AE20" s="22">
        <f t="shared" si="2"/>
        <v>334</v>
      </c>
      <c r="AF20" s="18"/>
      <c r="AG20" s="18"/>
      <c r="AH20" s="30">
        <v>17784550</v>
      </c>
      <c r="AI20" s="18"/>
      <c r="AJ20" s="18"/>
      <c r="AK20" s="18" t="str">
        <f t="shared" si="3"/>
        <v>VIGENTE</v>
      </c>
      <c r="AL20" s="18" t="s">
        <v>490</v>
      </c>
      <c r="AM20" s="18"/>
    </row>
    <row r="21" spans="1:39" ht="74.25" customHeight="1" x14ac:dyDescent="0.2">
      <c r="A21" s="14">
        <v>11</v>
      </c>
      <c r="B21" s="3" t="s">
        <v>15</v>
      </c>
      <c r="C21" s="4" t="s">
        <v>129</v>
      </c>
      <c r="D21" s="1">
        <v>44578</v>
      </c>
      <c r="E21" s="1"/>
      <c r="F21" s="16"/>
      <c r="G21" s="1">
        <v>44579</v>
      </c>
      <c r="H21" s="1">
        <v>44579</v>
      </c>
      <c r="I21" s="2"/>
      <c r="J21" s="1">
        <v>44586</v>
      </c>
      <c r="K21" s="1" t="s">
        <v>130</v>
      </c>
      <c r="L21" s="1" t="s">
        <v>604</v>
      </c>
      <c r="M21" s="2" t="s">
        <v>11</v>
      </c>
      <c r="N21" s="18" t="s">
        <v>44</v>
      </c>
      <c r="O21" s="18" t="s">
        <v>131</v>
      </c>
      <c r="P21" s="18" t="s">
        <v>78</v>
      </c>
      <c r="Q21" s="19">
        <v>21079883</v>
      </c>
      <c r="R21" s="19"/>
      <c r="S21" s="19">
        <f t="shared" si="1"/>
        <v>21079883</v>
      </c>
      <c r="T21" s="18">
        <v>20220020</v>
      </c>
      <c r="U21" s="18">
        <v>20220017</v>
      </c>
      <c r="V21" s="18" t="s">
        <v>52</v>
      </c>
      <c r="W21" s="18" t="s">
        <v>132</v>
      </c>
      <c r="X21" s="18">
        <v>9858869</v>
      </c>
      <c r="Y21" s="18" t="s">
        <v>585</v>
      </c>
      <c r="Z21" s="18" t="s">
        <v>133</v>
      </c>
      <c r="AA21" s="18" t="s">
        <v>134</v>
      </c>
      <c r="AB21" s="21">
        <v>44581</v>
      </c>
      <c r="AC21" s="21">
        <v>44582</v>
      </c>
      <c r="AD21" s="21">
        <v>44911</v>
      </c>
      <c r="AE21" s="22">
        <f t="shared" si="2"/>
        <v>329</v>
      </c>
      <c r="AF21" s="18"/>
      <c r="AG21" s="18"/>
      <c r="AH21" s="30">
        <v>11753632</v>
      </c>
      <c r="AI21" s="18"/>
      <c r="AJ21" s="18"/>
      <c r="AK21" s="18" t="str">
        <f t="shared" si="3"/>
        <v>VIGENTE</v>
      </c>
      <c r="AL21" s="18"/>
      <c r="AM21" s="18"/>
    </row>
    <row r="22" spans="1:39" ht="159" customHeight="1" x14ac:dyDescent="0.2">
      <c r="A22" s="14">
        <v>12</v>
      </c>
      <c r="B22" s="5" t="s">
        <v>14</v>
      </c>
      <c r="C22" s="4" t="s">
        <v>135</v>
      </c>
      <c r="D22" s="1">
        <v>44579</v>
      </c>
      <c r="E22" s="1"/>
      <c r="F22" s="16"/>
      <c r="G22" s="1">
        <v>44579</v>
      </c>
      <c r="H22" s="1">
        <v>44579</v>
      </c>
      <c r="I22" s="2"/>
      <c r="J22" s="1">
        <v>44586</v>
      </c>
      <c r="K22" s="1" t="s">
        <v>136</v>
      </c>
      <c r="L22" s="1" t="s">
        <v>605</v>
      </c>
      <c r="M22" s="2" t="s">
        <v>11</v>
      </c>
      <c r="N22" s="18" t="s">
        <v>44</v>
      </c>
      <c r="O22" s="18" t="s">
        <v>137</v>
      </c>
      <c r="P22" s="18" t="s">
        <v>78</v>
      </c>
      <c r="Q22" s="19">
        <v>20824369</v>
      </c>
      <c r="R22" s="19"/>
      <c r="S22" s="19">
        <f>Q22+R22</f>
        <v>20824369</v>
      </c>
      <c r="T22" s="18">
        <v>20220011</v>
      </c>
      <c r="U22" s="18">
        <v>20220018</v>
      </c>
      <c r="V22" s="18" t="s">
        <v>52</v>
      </c>
      <c r="W22" s="18" t="s">
        <v>138</v>
      </c>
      <c r="X22" s="18">
        <v>9859704</v>
      </c>
      <c r="Y22" s="18" t="s">
        <v>585</v>
      </c>
      <c r="Z22" s="18" t="s">
        <v>111</v>
      </c>
      <c r="AA22" s="18" t="s">
        <v>112</v>
      </c>
      <c r="AB22" s="21">
        <v>44581</v>
      </c>
      <c r="AC22" s="21">
        <v>44582</v>
      </c>
      <c r="AD22" s="21">
        <v>44911</v>
      </c>
      <c r="AE22" s="22">
        <f t="shared" si="2"/>
        <v>329</v>
      </c>
      <c r="AF22" s="18"/>
      <c r="AG22" s="18"/>
      <c r="AH22" s="30">
        <v>15330824</v>
      </c>
      <c r="AI22" s="18"/>
      <c r="AJ22" s="18"/>
      <c r="AK22" s="18" t="str">
        <f t="shared" si="3"/>
        <v>VIGENTE</v>
      </c>
      <c r="AL22" s="18" t="s">
        <v>486</v>
      </c>
      <c r="AM22" s="18"/>
    </row>
    <row r="23" spans="1:39" ht="92.25" customHeight="1" x14ac:dyDescent="0.2">
      <c r="A23" s="14">
        <v>13</v>
      </c>
      <c r="B23" s="5" t="s">
        <v>14</v>
      </c>
      <c r="C23" s="4" t="s">
        <v>139</v>
      </c>
      <c r="D23" s="1">
        <v>44579</v>
      </c>
      <c r="E23" s="1"/>
      <c r="F23" s="16"/>
      <c r="G23" s="1">
        <v>44579</v>
      </c>
      <c r="H23" s="1">
        <v>44579</v>
      </c>
      <c r="I23" s="2"/>
      <c r="J23" s="1">
        <v>44586</v>
      </c>
      <c r="K23" s="1" t="s">
        <v>140</v>
      </c>
      <c r="L23" s="1" t="s">
        <v>606</v>
      </c>
      <c r="M23" s="2" t="s">
        <v>11</v>
      </c>
      <c r="N23" s="18" t="s">
        <v>44</v>
      </c>
      <c r="O23" s="18" t="s">
        <v>141</v>
      </c>
      <c r="P23" s="18" t="s">
        <v>78</v>
      </c>
      <c r="Q23" s="19">
        <v>10026672</v>
      </c>
      <c r="R23" s="19"/>
      <c r="S23" s="19">
        <f t="shared" ref="S23:S68" si="4">Q23+R23</f>
        <v>10026672</v>
      </c>
      <c r="T23" s="18">
        <v>20220019</v>
      </c>
      <c r="U23" s="18">
        <v>20220019</v>
      </c>
      <c r="V23" s="18" t="s">
        <v>90</v>
      </c>
      <c r="W23" s="18" t="s">
        <v>142</v>
      </c>
      <c r="X23" s="18">
        <v>24607047</v>
      </c>
      <c r="Y23" s="18" t="s">
        <v>584</v>
      </c>
      <c r="Z23" s="18" t="s">
        <v>111</v>
      </c>
      <c r="AA23" s="18" t="s">
        <v>112</v>
      </c>
      <c r="AB23" s="21">
        <v>44581</v>
      </c>
      <c r="AC23" s="21">
        <v>44582</v>
      </c>
      <c r="AD23" s="21">
        <v>44762</v>
      </c>
      <c r="AE23" s="22">
        <f t="shared" si="2"/>
        <v>180</v>
      </c>
      <c r="AF23" s="18"/>
      <c r="AG23" s="18"/>
      <c r="AH23" s="30">
        <v>10026672</v>
      </c>
      <c r="AI23" s="18"/>
      <c r="AJ23" s="18"/>
      <c r="AK23" s="18" t="str">
        <f t="shared" si="3"/>
        <v>TERMINADO</v>
      </c>
      <c r="AL23" s="18" t="s">
        <v>487</v>
      </c>
      <c r="AM23" s="18"/>
    </row>
    <row r="24" spans="1:39" ht="57.75" customHeight="1" x14ac:dyDescent="0.3">
      <c r="A24" s="14">
        <v>14</v>
      </c>
      <c r="B24" s="23" t="s">
        <v>143</v>
      </c>
      <c r="C24" s="4" t="s">
        <v>144</v>
      </c>
      <c r="D24" s="1">
        <v>44579</v>
      </c>
      <c r="E24" s="1"/>
      <c r="F24" s="2"/>
      <c r="G24" s="1">
        <v>44579</v>
      </c>
      <c r="H24" s="1">
        <v>44579</v>
      </c>
      <c r="I24" s="1"/>
      <c r="J24" s="1">
        <v>44586</v>
      </c>
      <c r="K24" s="1" t="s">
        <v>145</v>
      </c>
      <c r="L24" s="1" t="s">
        <v>607</v>
      </c>
      <c r="M24" s="2" t="s">
        <v>11</v>
      </c>
      <c r="N24" s="18" t="s">
        <v>44</v>
      </c>
      <c r="O24" s="18" t="s">
        <v>146</v>
      </c>
      <c r="P24" s="18" t="s">
        <v>78</v>
      </c>
      <c r="Q24" s="19">
        <v>19163530</v>
      </c>
      <c r="R24" s="19"/>
      <c r="S24" s="19">
        <f t="shared" si="4"/>
        <v>19163530</v>
      </c>
      <c r="T24" s="18">
        <v>20220015</v>
      </c>
      <c r="U24" s="18">
        <v>20220024</v>
      </c>
      <c r="V24" s="18" t="s">
        <v>90</v>
      </c>
      <c r="W24" s="18" t="s">
        <v>147</v>
      </c>
      <c r="X24" s="18">
        <v>1002800079</v>
      </c>
      <c r="Y24" s="18" t="s">
        <v>585</v>
      </c>
      <c r="Z24" s="18" t="s">
        <v>148</v>
      </c>
      <c r="AA24" s="18" t="s">
        <v>149</v>
      </c>
      <c r="AB24" s="21">
        <v>44582</v>
      </c>
      <c r="AC24" s="21">
        <v>44585</v>
      </c>
      <c r="AD24" s="21">
        <v>44888</v>
      </c>
      <c r="AE24" s="22">
        <f t="shared" si="2"/>
        <v>303</v>
      </c>
      <c r="AF24" s="18"/>
      <c r="AG24" s="18"/>
      <c r="AH24" s="30">
        <v>15330824</v>
      </c>
      <c r="AI24" s="18"/>
      <c r="AJ24" s="18"/>
      <c r="AK24" s="18" t="str">
        <f t="shared" si="3"/>
        <v>VIGENTE</v>
      </c>
      <c r="AL24" s="18"/>
      <c r="AM24" s="18"/>
    </row>
    <row r="25" spans="1:39" ht="72" customHeight="1" x14ac:dyDescent="0.2">
      <c r="A25" s="14">
        <v>15</v>
      </c>
      <c r="B25" s="5" t="s">
        <v>14</v>
      </c>
      <c r="C25" s="4" t="s">
        <v>150</v>
      </c>
      <c r="D25" s="1">
        <v>44582</v>
      </c>
      <c r="E25" s="1"/>
      <c r="F25" s="1"/>
      <c r="G25" s="1">
        <v>44582</v>
      </c>
      <c r="H25" s="1">
        <v>44582</v>
      </c>
      <c r="I25" s="2"/>
      <c r="J25" s="1">
        <v>44592</v>
      </c>
      <c r="K25" s="1" t="s">
        <v>151</v>
      </c>
      <c r="L25" s="1" t="s">
        <v>608</v>
      </c>
      <c r="M25" s="2" t="s">
        <v>11</v>
      </c>
      <c r="N25" s="18" t="s">
        <v>44</v>
      </c>
      <c r="O25" s="18" t="s">
        <v>152</v>
      </c>
      <c r="P25" s="18" t="s">
        <v>78</v>
      </c>
      <c r="Q25" s="19">
        <v>16620470</v>
      </c>
      <c r="R25" s="19"/>
      <c r="S25" s="19">
        <f t="shared" si="4"/>
        <v>16620470</v>
      </c>
      <c r="T25" s="18">
        <v>20220019</v>
      </c>
      <c r="U25" s="18">
        <v>20220027</v>
      </c>
      <c r="V25" s="18" t="s">
        <v>90</v>
      </c>
      <c r="W25" s="18" t="s">
        <v>153</v>
      </c>
      <c r="X25" s="18">
        <v>1058847611</v>
      </c>
      <c r="Y25" s="18" t="s">
        <v>584</v>
      </c>
      <c r="Z25" s="18" t="s">
        <v>155</v>
      </c>
      <c r="AA25" s="18" t="s">
        <v>154</v>
      </c>
      <c r="AB25" s="21">
        <v>44585</v>
      </c>
      <c r="AC25" s="21">
        <v>44586</v>
      </c>
      <c r="AD25" s="21">
        <v>44911</v>
      </c>
      <c r="AE25" s="22">
        <f t="shared" si="2"/>
        <v>325</v>
      </c>
      <c r="AF25" s="18"/>
      <c r="AG25" s="18"/>
      <c r="AH25" s="30">
        <v>12387928</v>
      </c>
      <c r="AI25" s="18"/>
      <c r="AJ25" s="18"/>
      <c r="AK25" s="18" t="str">
        <f t="shared" si="3"/>
        <v>VIGENTE</v>
      </c>
      <c r="AL25" s="18"/>
      <c r="AM25" s="18"/>
    </row>
    <row r="26" spans="1:39" ht="93.75" customHeight="1" x14ac:dyDescent="0.2">
      <c r="A26" s="14">
        <v>16</v>
      </c>
      <c r="B26" s="5" t="s">
        <v>156</v>
      </c>
      <c r="C26" s="4" t="s">
        <v>157</v>
      </c>
      <c r="D26" s="1">
        <v>44581</v>
      </c>
      <c r="E26" s="1"/>
      <c r="F26" s="1"/>
      <c r="G26" s="1">
        <v>44582</v>
      </c>
      <c r="H26" s="1">
        <v>44582</v>
      </c>
      <c r="I26" s="2"/>
      <c r="J26" s="1">
        <v>44592</v>
      </c>
      <c r="K26" s="1" t="s">
        <v>158</v>
      </c>
      <c r="L26" s="1" t="s">
        <v>609</v>
      </c>
      <c r="M26" s="2" t="s">
        <v>11</v>
      </c>
      <c r="N26" s="18" t="s">
        <v>44</v>
      </c>
      <c r="O26" s="18" t="s">
        <v>159</v>
      </c>
      <c r="P26" s="18" t="s">
        <v>78</v>
      </c>
      <c r="Q26" s="19">
        <v>27693708</v>
      </c>
      <c r="R26" s="19"/>
      <c r="S26" s="19">
        <f t="shared" si="4"/>
        <v>27693708</v>
      </c>
      <c r="T26" s="18">
        <v>20220022</v>
      </c>
      <c r="U26" s="18">
        <v>20220028</v>
      </c>
      <c r="V26" s="18" t="s">
        <v>160</v>
      </c>
      <c r="W26" s="18" t="s">
        <v>161</v>
      </c>
      <c r="X26" s="18">
        <v>1093769759</v>
      </c>
      <c r="Y26" s="18" t="s">
        <v>584</v>
      </c>
      <c r="Z26" s="18" t="s">
        <v>100</v>
      </c>
      <c r="AA26" s="18" t="s">
        <v>101</v>
      </c>
      <c r="AB26" s="21">
        <v>44585</v>
      </c>
      <c r="AC26" s="21">
        <v>44586</v>
      </c>
      <c r="AD26" s="21">
        <v>44911</v>
      </c>
      <c r="AE26" s="22">
        <f t="shared" si="2"/>
        <v>325</v>
      </c>
      <c r="AF26" s="18"/>
      <c r="AG26" s="18"/>
      <c r="AH26" s="30">
        <v>15433026</v>
      </c>
      <c r="AI26" s="18"/>
      <c r="AJ26" s="18"/>
      <c r="AK26" s="18" t="str">
        <f t="shared" si="3"/>
        <v>VIGENTE</v>
      </c>
      <c r="AL26" s="18" t="s">
        <v>572</v>
      </c>
      <c r="AM26" s="18"/>
    </row>
    <row r="27" spans="1:39" ht="48" x14ac:dyDescent="0.2">
      <c r="A27" s="14">
        <v>17</v>
      </c>
      <c r="B27" s="5" t="s">
        <v>15</v>
      </c>
      <c r="C27" s="4" t="s">
        <v>162</v>
      </c>
      <c r="D27" s="1">
        <v>44582</v>
      </c>
      <c r="E27" s="1"/>
      <c r="F27" s="1"/>
      <c r="G27" s="1">
        <v>44582</v>
      </c>
      <c r="H27" s="1">
        <v>44582</v>
      </c>
      <c r="I27" s="2"/>
      <c r="J27" s="1">
        <v>44593</v>
      </c>
      <c r="K27" s="1" t="s">
        <v>163</v>
      </c>
      <c r="L27" s="1" t="s">
        <v>610</v>
      </c>
      <c r="M27" s="2" t="s">
        <v>11</v>
      </c>
      <c r="N27" s="18" t="s">
        <v>44</v>
      </c>
      <c r="O27" s="18" t="s">
        <v>164</v>
      </c>
      <c r="P27" s="18" t="s">
        <v>78</v>
      </c>
      <c r="Q27" s="19">
        <v>12672085</v>
      </c>
      <c r="R27" s="19"/>
      <c r="S27" s="19">
        <f t="shared" si="4"/>
        <v>12672085</v>
      </c>
      <c r="T27" s="18">
        <v>20220034</v>
      </c>
      <c r="U27" s="18">
        <v>20220029</v>
      </c>
      <c r="V27" s="18" t="s">
        <v>90</v>
      </c>
      <c r="W27" s="18" t="s">
        <v>165</v>
      </c>
      <c r="X27" s="18">
        <v>9855342</v>
      </c>
      <c r="Y27" s="18" t="s">
        <v>585</v>
      </c>
      <c r="Z27" s="18" t="s">
        <v>133</v>
      </c>
      <c r="AA27" s="18" t="s">
        <v>134</v>
      </c>
      <c r="AB27" s="21">
        <v>44585</v>
      </c>
      <c r="AC27" s="21">
        <v>44586</v>
      </c>
      <c r="AD27" s="21">
        <v>44911</v>
      </c>
      <c r="AE27" s="22">
        <f t="shared" si="2"/>
        <v>325</v>
      </c>
      <c r="AF27" s="18"/>
      <c r="AG27" s="18"/>
      <c r="AH27" s="30">
        <v>9445032</v>
      </c>
      <c r="AI27" s="18"/>
      <c r="AJ27" s="18"/>
      <c r="AK27" s="18" t="str">
        <f t="shared" si="3"/>
        <v>VIGENTE</v>
      </c>
      <c r="AL27" s="18"/>
      <c r="AM27" s="18"/>
    </row>
    <row r="28" spans="1:39" ht="48" x14ac:dyDescent="0.2">
      <c r="A28" s="14">
        <v>18</v>
      </c>
      <c r="B28" s="5" t="s">
        <v>15</v>
      </c>
      <c r="C28" s="5" t="s">
        <v>166</v>
      </c>
      <c r="D28" s="1">
        <v>44582</v>
      </c>
      <c r="E28" s="1"/>
      <c r="F28" s="5"/>
      <c r="G28" s="1">
        <v>44582</v>
      </c>
      <c r="H28" s="1">
        <v>44582</v>
      </c>
      <c r="I28" s="2"/>
      <c r="J28" s="1">
        <v>44593</v>
      </c>
      <c r="K28" s="1" t="s">
        <v>167</v>
      </c>
      <c r="L28" s="1" t="s">
        <v>611</v>
      </c>
      <c r="M28" s="2" t="s">
        <v>11</v>
      </c>
      <c r="N28" s="18" t="s">
        <v>44</v>
      </c>
      <c r="O28" s="18" t="s">
        <v>168</v>
      </c>
      <c r="P28" s="18" t="s">
        <v>78</v>
      </c>
      <c r="Q28" s="19">
        <v>12672085</v>
      </c>
      <c r="R28" s="19"/>
      <c r="S28" s="19">
        <f t="shared" si="4"/>
        <v>12672085</v>
      </c>
      <c r="T28" s="18">
        <v>20220035</v>
      </c>
      <c r="U28" s="18">
        <v>20220030</v>
      </c>
      <c r="V28" s="18" t="s">
        <v>52</v>
      </c>
      <c r="W28" s="18" t="s">
        <v>169</v>
      </c>
      <c r="X28" s="18">
        <v>24868730</v>
      </c>
      <c r="Y28" s="18" t="s">
        <v>584</v>
      </c>
      <c r="Z28" s="18" t="s">
        <v>133</v>
      </c>
      <c r="AA28" s="18" t="s">
        <v>134</v>
      </c>
      <c r="AB28" s="21">
        <v>44585</v>
      </c>
      <c r="AC28" s="21">
        <v>44586</v>
      </c>
      <c r="AD28" s="21">
        <v>44911</v>
      </c>
      <c r="AE28" s="22">
        <f t="shared" si="2"/>
        <v>325</v>
      </c>
      <c r="AF28" s="18"/>
      <c r="AG28" s="18"/>
      <c r="AH28" s="30">
        <v>9445032</v>
      </c>
      <c r="AI28" s="18"/>
      <c r="AJ28" s="18"/>
      <c r="AK28" s="18" t="str">
        <f t="shared" si="3"/>
        <v>VIGENTE</v>
      </c>
      <c r="AL28" s="18"/>
      <c r="AM28" s="18"/>
    </row>
    <row r="29" spans="1:39" ht="66" customHeight="1" x14ac:dyDescent="0.2">
      <c r="A29" s="14">
        <v>19</v>
      </c>
      <c r="B29" s="5" t="s">
        <v>15</v>
      </c>
      <c r="C29" s="5" t="s">
        <v>171</v>
      </c>
      <c r="D29" s="1">
        <v>44581</v>
      </c>
      <c r="E29" s="1"/>
      <c r="F29" s="5"/>
      <c r="G29" s="1">
        <v>44582</v>
      </c>
      <c r="H29" s="1">
        <v>44582</v>
      </c>
      <c r="I29" s="1"/>
      <c r="J29" s="1">
        <v>44593</v>
      </c>
      <c r="K29" s="1" t="s">
        <v>172</v>
      </c>
      <c r="L29" s="1" t="s">
        <v>612</v>
      </c>
      <c r="M29" s="2" t="s">
        <v>11</v>
      </c>
      <c r="N29" s="18" t="s">
        <v>44</v>
      </c>
      <c r="O29" s="18" t="s">
        <v>173</v>
      </c>
      <c r="P29" s="18" t="s">
        <v>78</v>
      </c>
      <c r="Q29" s="19">
        <v>20568856</v>
      </c>
      <c r="R29" s="19"/>
      <c r="S29" s="19">
        <f t="shared" si="4"/>
        <v>20568856</v>
      </c>
      <c r="T29" s="18">
        <v>20220033</v>
      </c>
      <c r="U29" s="18">
        <v>20220031</v>
      </c>
      <c r="V29" s="18" t="s">
        <v>175</v>
      </c>
      <c r="W29" s="18" t="s">
        <v>174</v>
      </c>
      <c r="X29" s="18">
        <v>1058846826</v>
      </c>
      <c r="Y29" s="18" t="s">
        <v>584</v>
      </c>
      <c r="Z29" s="18" t="s">
        <v>133</v>
      </c>
      <c r="AA29" s="18" t="s">
        <v>134</v>
      </c>
      <c r="AB29" s="21">
        <v>44585</v>
      </c>
      <c r="AC29" s="21">
        <v>44586</v>
      </c>
      <c r="AD29" s="21">
        <v>44911</v>
      </c>
      <c r="AE29" s="22">
        <f t="shared" si="2"/>
        <v>325</v>
      </c>
      <c r="AF29" s="18"/>
      <c r="AG29" s="18"/>
      <c r="AH29" s="30">
        <v>15330824</v>
      </c>
      <c r="AI29" s="18"/>
      <c r="AJ29" s="18"/>
      <c r="AK29" s="18" t="str">
        <f t="shared" si="3"/>
        <v>VIGENTE</v>
      </c>
      <c r="AL29" s="18"/>
      <c r="AM29" s="18"/>
    </row>
    <row r="30" spans="1:39" ht="56.25" customHeight="1" x14ac:dyDescent="0.2">
      <c r="A30" s="14">
        <v>20</v>
      </c>
      <c r="B30" s="5" t="s">
        <v>15</v>
      </c>
      <c r="C30" s="5" t="s">
        <v>170</v>
      </c>
      <c r="D30" s="1">
        <v>44582</v>
      </c>
      <c r="E30" s="1"/>
      <c r="F30" s="16"/>
      <c r="G30" s="1">
        <v>44582</v>
      </c>
      <c r="H30" s="1">
        <v>44582</v>
      </c>
      <c r="I30" s="1"/>
      <c r="J30" s="1">
        <v>44593</v>
      </c>
      <c r="K30" s="1" t="s">
        <v>176</v>
      </c>
      <c r="L30" s="1" t="s">
        <v>613</v>
      </c>
      <c r="M30" s="2" t="s">
        <v>11</v>
      </c>
      <c r="N30" s="18" t="s">
        <v>44</v>
      </c>
      <c r="O30" s="18" t="s">
        <v>177</v>
      </c>
      <c r="P30" s="18" t="s">
        <v>78</v>
      </c>
      <c r="Q30" s="19">
        <v>12972085</v>
      </c>
      <c r="R30" s="19"/>
      <c r="S30" s="19">
        <f t="shared" si="4"/>
        <v>12972085</v>
      </c>
      <c r="T30" s="18">
        <v>20220037</v>
      </c>
      <c r="U30" s="18">
        <v>20220032</v>
      </c>
      <c r="V30" s="18" t="s">
        <v>90</v>
      </c>
      <c r="W30" s="18" t="s">
        <v>178</v>
      </c>
      <c r="X30" s="18">
        <v>24870406</v>
      </c>
      <c r="Y30" s="18" t="s">
        <v>584</v>
      </c>
      <c r="Z30" s="18" t="s">
        <v>133</v>
      </c>
      <c r="AA30" s="18" t="s">
        <v>134</v>
      </c>
      <c r="AB30" s="21">
        <v>44585</v>
      </c>
      <c r="AC30" s="21">
        <v>44586</v>
      </c>
      <c r="AD30" s="21">
        <v>44911</v>
      </c>
      <c r="AE30" s="22">
        <f t="shared" si="2"/>
        <v>325</v>
      </c>
      <c r="AF30" s="18"/>
      <c r="AG30" s="18"/>
      <c r="AH30" s="30">
        <v>9445032</v>
      </c>
      <c r="AI30" s="18"/>
      <c r="AJ30" s="18"/>
      <c r="AK30" s="18" t="str">
        <f t="shared" si="3"/>
        <v>VIGENTE</v>
      </c>
      <c r="AL30" s="18"/>
      <c r="AM30" s="18"/>
    </row>
    <row r="31" spans="1:39" ht="48" x14ac:dyDescent="0.2">
      <c r="A31" s="14">
        <v>21</v>
      </c>
      <c r="B31" s="5" t="s">
        <v>15</v>
      </c>
      <c r="C31" s="5" t="s">
        <v>179</v>
      </c>
      <c r="D31" s="1">
        <v>44582</v>
      </c>
      <c r="E31" s="1"/>
      <c r="F31" s="2"/>
      <c r="G31" s="1">
        <v>44582</v>
      </c>
      <c r="H31" s="1">
        <v>44582</v>
      </c>
      <c r="I31" s="2"/>
      <c r="J31" s="1">
        <v>44593</v>
      </c>
      <c r="K31" s="1" t="s">
        <v>180</v>
      </c>
      <c r="L31" s="1" t="s">
        <v>614</v>
      </c>
      <c r="M31" s="2" t="s">
        <v>11</v>
      </c>
      <c r="N31" s="18" t="s">
        <v>44</v>
      </c>
      <c r="O31" s="18" t="s">
        <v>181</v>
      </c>
      <c r="P31" s="18" t="s">
        <v>78</v>
      </c>
      <c r="Q31" s="19">
        <v>12632730</v>
      </c>
      <c r="R31" s="19"/>
      <c r="S31" s="19">
        <f t="shared" si="4"/>
        <v>12632730</v>
      </c>
      <c r="T31" s="18">
        <v>20220039</v>
      </c>
      <c r="U31" s="18">
        <v>20220033</v>
      </c>
      <c r="V31" s="18" t="s">
        <v>90</v>
      </c>
      <c r="W31" s="18" t="s">
        <v>182</v>
      </c>
      <c r="X31" s="18">
        <v>9859594</v>
      </c>
      <c r="Y31" s="18" t="s">
        <v>585</v>
      </c>
      <c r="Z31" s="18" t="s">
        <v>133</v>
      </c>
      <c r="AA31" s="18" t="s">
        <v>134</v>
      </c>
      <c r="AB31" s="21">
        <v>44586</v>
      </c>
      <c r="AC31" s="21">
        <v>44587</v>
      </c>
      <c r="AD31" s="24">
        <v>44911</v>
      </c>
      <c r="AE31" s="22">
        <f t="shared" si="2"/>
        <v>324</v>
      </c>
      <c r="AF31" s="18"/>
      <c r="AG31" s="18"/>
      <c r="AH31" s="30">
        <v>8264403</v>
      </c>
      <c r="AI31" s="18"/>
      <c r="AJ31" s="18"/>
      <c r="AK31" s="18" t="str">
        <f t="shared" si="3"/>
        <v>VIGENTE</v>
      </c>
      <c r="AL31" s="18"/>
      <c r="AM31" s="18"/>
    </row>
    <row r="32" spans="1:39" ht="48" x14ac:dyDescent="0.2">
      <c r="A32" s="14">
        <v>22</v>
      </c>
      <c r="B32" s="5" t="s">
        <v>15</v>
      </c>
      <c r="C32" s="5" t="s">
        <v>183</v>
      </c>
      <c r="D32" s="1">
        <v>44582</v>
      </c>
      <c r="E32" s="1"/>
      <c r="F32" s="2"/>
      <c r="G32" s="1">
        <v>44582</v>
      </c>
      <c r="H32" s="1">
        <v>44582</v>
      </c>
      <c r="I32" s="2"/>
      <c r="J32" s="1">
        <v>44593</v>
      </c>
      <c r="K32" s="1" t="s">
        <v>184</v>
      </c>
      <c r="L32" s="1" t="s">
        <v>615</v>
      </c>
      <c r="M32" s="2" t="s">
        <v>11</v>
      </c>
      <c r="N32" s="18" t="s">
        <v>44</v>
      </c>
      <c r="O32" s="18" t="s">
        <v>185</v>
      </c>
      <c r="P32" s="18" t="s">
        <v>78</v>
      </c>
      <c r="Q32" s="19">
        <v>12632730</v>
      </c>
      <c r="R32" s="19"/>
      <c r="S32" s="19">
        <f t="shared" si="4"/>
        <v>12632730</v>
      </c>
      <c r="T32" s="18">
        <v>20220038</v>
      </c>
      <c r="U32" s="18">
        <v>20220034</v>
      </c>
      <c r="V32" s="18" t="s">
        <v>90</v>
      </c>
      <c r="W32" s="18" t="s">
        <v>186</v>
      </c>
      <c r="X32" s="18">
        <v>1036838427</v>
      </c>
      <c r="Y32" s="18" t="s">
        <v>584</v>
      </c>
      <c r="Z32" s="18" t="s">
        <v>133</v>
      </c>
      <c r="AA32" s="18" t="s">
        <v>134</v>
      </c>
      <c r="AB32" s="21">
        <v>44586</v>
      </c>
      <c r="AC32" s="21">
        <v>44587</v>
      </c>
      <c r="AD32" s="24">
        <v>44911</v>
      </c>
      <c r="AE32" s="22">
        <f t="shared" si="2"/>
        <v>324</v>
      </c>
      <c r="AF32" s="18"/>
      <c r="AG32" s="18"/>
      <c r="AH32" s="30">
        <v>9445032</v>
      </c>
      <c r="AI32" s="18"/>
      <c r="AJ32" s="18"/>
      <c r="AK32" s="18" t="str">
        <f t="shared" si="3"/>
        <v>VIGENTE</v>
      </c>
      <c r="AL32" s="18"/>
      <c r="AM32" s="18"/>
    </row>
    <row r="33" spans="1:39" ht="60" customHeight="1" x14ac:dyDescent="0.2">
      <c r="A33" s="14">
        <v>23</v>
      </c>
      <c r="B33" s="3" t="s">
        <v>14</v>
      </c>
      <c r="C33" s="5" t="s">
        <v>187</v>
      </c>
      <c r="D33" s="1">
        <v>44583</v>
      </c>
      <c r="E33" s="1"/>
      <c r="F33" s="2"/>
      <c r="G33" s="1">
        <v>44583</v>
      </c>
      <c r="H33" s="1">
        <v>44582</v>
      </c>
      <c r="I33" s="2"/>
      <c r="J33" s="1">
        <v>44593</v>
      </c>
      <c r="K33" s="1" t="s">
        <v>188</v>
      </c>
      <c r="L33" s="1" t="s">
        <v>616</v>
      </c>
      <c r="M33" s="2" t="s">
        <v>11</v>
      </c>
      <c r="N33" s="18" t="s">
        <v>44</v>
      </c>
      <c r="O33" s="18" t="s">
        <v>189</v>
      </c>
      <c r="P33" s="18" t="s">
        <v>78</v>
      </c>
      <c r="Q33" s="19">
        <v>20504977</v>
      </c>
      <c r="R33" s="19"/>
      <c r="S33" s="19">
        <f t="shared" si="4"/>
        <v>20504977</v>
      </c>
      <c r="T33" s="18">
        <v>2020040</v>
      </c>
      <c r="U33" s="18">
        <v>20220035</v>
      </c>
      <c r="V33" s="18" t="s">
        <v>160</v>
      </c>
      <c r="W33" s="18" t="s">
        <v>190</v>
      </c>
      <c r="X33" s="18">
        <v>1058847535</v>
      </c>
      <c r="Y33" s="18" t="s">
        <v>584</v>
      </c>
      <c r="Z33" s="18" t="s">
        <v>111</v>
      </c>
      <c r="AA33" s="18" t="s">
        <v>112</v>
      </c>
      <c r="AB33" s="21">
        <v>44586</v>
      </c>
      <c r="AC33" s="21">
        <v>44587</v>
      </c>
      <c r="AD33" s="24">
        <v>44911</v>
      </c>
      <c r="AE33" s="22">
        <f t="shared" si="2"/>
        <v>324</v>
      </c>
      <c r="AF33" s="18"/>
      <c r="AG33" s="18"/>
      <c r="AH33" s="30">
        <v>13414471</v>
      </c>
      <c r="AI33" s="18"/>
      <c r="AJ33" s="18"/>
      <c r="AK33" s="18" t="str">
        <f t="shared" si="3"/>
        <v>VIGENTE</v>
      </c>
      <c r="AL33" s="18"/>
      <c r="AM33" s="18"/>
    </row>
    <row r="34" spans="1:39" ht="72" x14ac:dyDescent="0.2">
      <c r="A34" s="14">
        <v>24</v>
      </c>
      <c r="B34" s="5" t="s">
        <v>268</v>
      </c>
      <c r="C34" s="5" t="s">
        <v>191</v>
      </c>
      <c r="D34" s="1">
        <v>44583</v>
      </c>
      <c r="E34" s="1"/>
      <c r="F34" s="2"/>
      <c r="G34" s="1">
        <v>44583</v>
      </c>
      <c r="H34" s="1">
        <v>44582</v>
      </c>
      <c r="I34" s="2"/>
      <c r="J34" s="1">
        <v>44593</v>
      </c>
      <c r="K34" s="1" t="s">
        <v>192</v>
      </c>
      <c r="L34" s="1" t="s">
        <v>617</v>
      </c>
      <c r="M34" s="2" t="s">
        <v>11</v>
      </c>
      <c r="N34" s="18" t="s">
        <v>44</v>
      </c>
      <c r="O34" s="18" t="s">
        <v>193</v>
      </c>
      <c r="P34" s="18" t="s">
        <v>78</v>
      </c>
      <c r="Q34" s="19">
        <v>7520004</v>
      </c>
      <c r="R34" s="19"/>
      <c r="S34" s="19">
        <f t="shared" si="4"/>
        <v>7520004</v>
      </c>
      <c r="T34" s="18">
        <v>20220042</v>
      </c>
      <c r="U34" s="18">
        <v>20220038</v>
      </c>
      <c r="V34" s="18" t="s">
        <v>52</v>
      </c>
      <c r="W34" s="18" t="s">
        <v>194</v>
      </c>
      <c r="X34" s="18">
        <v>9859918</v>
      </c>
      <c r="Y34" s="18" t="s">
        <v>585</v>
      </c>
      <c r="Z34" s="18" t="s">
        <v>195</v>
      </c>
      <c r="AA34" s="18" t="s">
        <v>196</v>
      </c>
      <c r="AB34" s="21">
        <v>44587</v>
      </c>
      <c r="AC34" s="21">
        <v>44588</v>
      </c>
      <c r="AD34" s="21">
        <v>44722</v>
      </c>
      <c r="AE34" s="22">
        <f t="shared" si="2"/>
        <v>134</v>
      </c>
      <c r="AF34" s="18" t="s">
        <v>576</v>
      </c>
      <c r="AG34" s="21">
        <v>44783</v>
      </c>
      <c r="AH34" s="30">
        <v>7520004</v>
      </c>
      <c r="AI34" s="21"/>
      <c r="AJ34" s="21"/>
      <c r="AK34" s="18" t="str">
        <f t="shared" si="3"/>
        <v>TERMINADO</v>
      </c>
      <c r="AL34" s="18" t="s">
        <v>571</v>
      </c>
      <c r="AM34" s="18"/>
    </row>
    <row r="35" spans="1:39" ht="48" x14ac:dyDescent="0.2">
      <c r="A35" s="14">
        <v>25</v>
      </c>
      <c r="B35" s="5" t="s">
        <v>268</v>
      </c>
      <c r="C35" s="5" t="s">
        <v>197</v>
      </c>
      <c r="D35" s="1">
        <v>44586</v>
      </c>
      <c r="E35" s="1"/>
      <c r="F35" s="1"/>
      <c r="G35" s="1">
        <v>44586</v>
      </c>
      <c r="H35" s="1">
        <v>44586</v>
      </c>
      <c r="I35" s="1"/>
      <c r="J35" s="1">
        <v>44593</v>
      </c>
      <c r="K35" s="1" t="s">
        <v>198</v>
      </c>
      <c r="L35" s="1" t="s">
        <v>618</v>
      </c>
      <c r="M35" s="2" t="s">
        <v>11</v>
      </c>
      <c r="N35" s="18" t="s">
        <v>44</v>
      </c>
      <c r="O35" s="18" t="s">
        <v>199</v>
      </c>
      <c r="P35" s="18" t="s">
        <v>78</v>
      </c>
      <c r="Q35" s="19">
        <v>11221310</v>
      </c>
      <c r="R35" s="19"/>
      <c r="S35" s="19">
        <f t="shared" si="4"/>
        <v>11221310</v>
      </c>
      <c r="T35" s="18">
        <v>20220045</v>
      </c>
      <c r="U35" s="18">
        <v>20220039</v>
      </c>
      <c r="V35" s="18" t="s">
        <v>160</v>
      </c>
      <c r="W35" s="18" t="s">
        <v>200</v>
      </c>
      <c r="X35" s="18">
        <v>1058845714</v>
      </c>
      <c r="Y35" s="18" t="s">
        <v>585</v>
      </c>
      <c r="Z35" s="18" t="s">
        <v>195</v>
      </c>
      <c r="AA35" s="18" t="s">
        <v>196</v>
      </c>
      <c r="AB35" s="21">
        <v>44587</v>
      </c>
      <c r="AC35" s="21">
        <v>44588</v>
      </c>
      <c r="AD35" s="21">
        <v>44738</v>
      </c>
      <c r="AE35" s="22">
        <f t="shared" si="2"/>
        <v>150</v>
      </c>
      <c r="AF35" s="18"/>
      <c r="AG35" s="18"/>
      <c r="AH35" s="30">
        <v>11221310</v>
      </c>
      <c r="AI35" s="18"/>
      <c r="AJ35" s="18"/>
      <c r="AK35" s="18" t="str">
        <f t="shared" si="3"/>
        <v>TERMINADO</v>
      </c>
      <c r="AL35" s="18"/>
      <c r="AM35" s="18"/>
    </row>
    <row r="36" spans="1:39" ht="48" x14ac:dyDescent="0.2">
      <c r="A36" s="14">
        <v>26</v>
      </c>
      <c r="B36" s="5" t="s">
        <v>268</v>
      </c>
      <c r="C36" s="4" t="s">
        <v>201</v>
      </c>
      <c r="D36" s="1">
        <v>44586</v>
      </c>
      <c r="E36" s="1"/>
      <c r="F36" s="1"/>
      <c r="G36" s="1">
        <v>44586</v>
      </c>
      <c r="H36" s="1">
        <v>44586</v>
      </c>
      <c r="I36" s="1"/>
      <c r="J36" s="1">
        <v>44594</v>
      </c>
      <c r="K36" s="1" t="s">
        <v>202</v>
      </c>
      <c r="L36" s="1" t="s">
        <v>619</v>
      </c>
      <c r="M36" s="2" t="s">
        <v>11</v>
      </c>
      <c r="N36" s="18" t="s">
        <v>44</v>
      </c>
      <c r="O36" s="18" t="s">
        <v>203</v>
      </c>
      <c r="P36" s="18" t="s">
        <v>78</v>
      </c>
      <c r="Q36" s="19">
        <v>9581765</v>
      </c>
      <c r="R36" s="19"/>
      <c r="S36" s="19">
        <f t="shared" si="4"/>
        <v>9581765</v>
      </c>
      <c r="T36" s="18">
        <v>20220024</v>
      </c>
      <c r="U36" s="18">
        <v>20220040</v>
      </c>
      <c r="V36" s="18" t="s">
        <v>90</v>
      </c>
      <c r="W36" s="18" t="s">
        <v>204</v>
      </c>
      <c r="X36" s="18">
        <v>33745857</v>
      </c>
      <c r="Y36" s="18" t="s">
        <v>584</v>
      </c>
      <c r="Z36" s="18" t="s">
        <v>195</v>
      </c>
      <c r="AA36" s="18" t="s">
        <v>196</v>
      </c>
      <c r="AB36" s="21">
        <v>44587</v>
      </c>
      <c r="AC36" s="21">
        <v>44588</v>
      </c>
      <c r="AD36" s="21">
        <v>44738</v>
      </c>
      <c r="AE36" s="22">
        <f t="shared" si="2"/>
        <v>150</v>
      </c>
      <c r="AF36" s="18"/>
      <c r="AG36" s="18"/>
      <c r="AH36" s="30">
        <v>9581765</v>
      </c>
      <c r="AI36" s="18"/>
      <c r="AJ36" s="18"/>
      <c r="AK36" s="18" t="str">
        <f t="shared" si="3"/>
        <v>TERMINADO</v>
      </c>
      <c r="AL36" s="18"/>
      <c r="AM36" s="18"/>
    </row>
    <row r="37" spans="1:39" ht="53.25" customHeight="1" x14ac:dyDescent="0.2">
      <c r="A37" s="14">
        <v>27</v>
      </c>
      <c r="B37" s="5" t="s">
        <v>15</v>
      </c>
      <c r="C37" s="4" t="s">
        <v>206</v>
      </c>
      <c r="D37" s="1">
        <v>44587</v>
      </c>
      <c r="E37" s="1"/>
      <c r="F37" s="2"/>
      <c r="G37" s="1">
        <v>44587</v>
      </c>
      <c r="H37" s="1">
        <v>44587</v>
      </c>
      <c r="I37" s="2"/>
      <c r="J37" s="1">
        <v>44594</v>
      </c>
      <c r="K37" s="1" t="s">
        <v>207</v>
      </c>
      <c r="L37" s="1" t="s">
        <v>620</v>
      </c>
      <c r="M37" s="2" t="s">
        <v>11</v>
      </c>
      <c r="N37" s="18" t="s">
        <v>44</v>
      </c>
      <c r="O37" s="18" t="s">
        <v>208</v>
      </c>
      <c r="P37" s="18" t="s">
        <v>78</v>
      </c>
      <c r="Q37" s="19">
        <v>16533750</v>
      </c>
      <c r="R37" s="19"/>
      <c r="S37" s="19">
        <f t="shared" si="4"/>
        <v>16533750</v>
      </c>
      <c r="T37" s="18">
        <v>20220041</v>
      </c>
      <c r="U37" s="18">
        <v>20220041</v>
      </c>
      <c r="V37" s="18" t="s">
        <v>160</v>
      </c>
      <c r="W37" s="18" t="s">
        <v>209</v>
      </c>
      <c r="X37" s="18">
        <v>1058844193</v>
      </c>
      <c r="Y37" s="18" t="s">
        <v>584</v>
      </c>
      <c r="Z37" s="18" t="s">
        <v>133</v>
      </c>
      <c r="AA37" s="18" t="s">
        <v>134</v>
      </c>
      <c r="AB37" s="21">
        <v>44587</v>
      </c>
      <c r="AC37" s="21">
        <v>44588</v>
      </c>
      <c r="AD37" s="21">
        <v>44738</v>
      </c>
      <c r="AE37" s="22">
        <f t="shared" si="2"/>
        <v>150</v>
      </c>
      <c r="AF37" s="18"/>
      <c r="AG37" s="18"/>
      <c r="AH37" s="30">
        <v>16533750</v>
      </c>
      <c r="AI37" s="18"/>
      <c r="AJ37" s="18"/>
      <c r="AK37" s="18" t="str">
        <f t="shared" si="3"/>
        <v>TERMINADO</v>
      </c>
      <c r="AL37" s="18"/>
      <c r="AM37" s="18"/>
    </row>
    <row r="38" spans="1:39" ht="64.5" customHeight="1" x14ac:dyDescent="0.2">
      <c r="A38" s="14">
        <v>28</v>
      </c>
      <c r="B38" s="3" t="s">
        <v>81</v>
      </c>
      <c r="C38" s="5" t="s">
        <v>210</v>
      </c>
      <c r="D38" s="1">
        <v>44587</v>
      </c>
      <c r="E38" s="1"/>
      <c r="F38" s="1"/>
      <c r="G38" s="1">
        <v>44587</v>
      </c>
      <c r="H38" s="1">
        <v>44587</v>
      </c>
      <c r="I38" s="1"/>
      <c r="J38" s="1">
        <v>44594</v>
      </c>
      <c r="K38" s="1" t="s">
        <v>211</v>
      </c>
      <c r="L38" s="1" t="s">
        <v>621</v>
      </c>
      <c r="M38" s="2" t="s">
        <v>11</v>
      </c>
      <c r="N38" s="18" t="s">
        <v>44</v>
      </c>
      <c r="O38" s="18" t="s">
        <v>212</v>
      </c>
      <c r="P38" s="18" t="s">
        <v>78</v>
      </c>
      <c r="Q38" s="19">
        <v>13465572</v>
      </c>
      <c r="R38" s="19"/>
      <c r="S38" s="19">
        <f t="shared" si="4"/>
        <v>13465572</v>
      </c>
      <c r="T38" s="18">
        <v>20220042</v>
      </c>
      <c r="U38" s="18">
        <v>20220042</v>
      </c>
      <c r="V38" s="18" t="s">
        <v>213</v>
      </c>
      <c r="W38" s="18" t="s">
        <v>214</v>
      </c>
      <c r="X38" s="18">
        <v>24326422</v>
      </c>
      <c r="Y38" s="18" t="s">
        <v>584</v>
      </c>
      <c r="Z38" s="18" t="s">
        <v>85</v>
      </c>
      <c r="AA38" s="18" t="s">
        <v>86</v>
      </c>
      <c r="AB38" s="21">
        <v>44588</v>
      </c>
      <c r="AC38" s="21">
        <v>44589</v>
      </c>
      <c r="AD38" s="21">
        <v>44769</v>
      </c>
      <c r="AE38" s="22">
        <f t="shared" si="2"/>
        <v>180</v>
      </c>
      <c r="AF38" s="18"/>
      <c r="AG38" s="18"/>
      <c r="AH38" s="30">
        <v>13465572</v>
      </c>
      <c r="AI38" s="18"/>
      <c r="AJ38" s="18"/>
      <c r="AK38" s="18" t="str">
        <f t="shared" si="3"/>
        <v>TERMINADO</v>
      </c>
      <c r="AL38" s="18" t="s">
        <v>407</v>
      </c>
      <c r="AM38" s="18"/>
    </row>
    <row r="39" spans="1:39" ht="72" x14ac:dyDescent="0.2">
      <c r="A39" s="14">
        <v>29</v>
      </c>
      <c r="B39" s="3" t="s">
        <v>215</v>
      </c>
      <c r="C39" s="4" t="s">
        <v>216</v>
      </c>
      <c r="D39" s="1">
        <v>44587</v>
      </c>
      <c r="E39" s="1"/>
      <c r="F39" s="1"/>
      <c r="G39" s="1">
        <v>44587</v>
      </c>
      <c r="H39" s="1">
        <v>44587</v>
      </c>
      <c r="I39" s="1"/>
      <c r="J39" s="1">
        <v>44594</v>
      </c>
      <c r="K39" s="1" t="s">
        <v>217</v>
      </c>
      <c r="L39" s="1" t="s">
        <v>622</v>
      </c>
      <c r="M39" s="2" t="s">
        <v>11</v>
      </c>
      <c r="N39" s="18" t="s">
        <v>44</v>
      </c>
      <c r="O39" s="18" t="s">
        <v>218</v>
      </c>
      <c r="P39" s="18" t="s">
        <v>78</v>
      </c>
      <c r="Q39" s="19">
        <v>19073361</v>
      </c>
      <c r="R39" s="19"/>
      <c r="S39" s="19">
        <f t="shared" si="4"/>
        <v>19073361</v>
      </c>
      <c r="T39" s="18">
        <v>20220046</v>
      </c>
      <c r="U39" s="18">
        <v>20220043</v>
      </c>
      <c r="V39" s="18" t="s">
        <v>160</v>
      </c>
      <c r="W39" s="18" t="s">
        <v>219</v>
      </c>
      <c r="X39" s="18">
        <v>1058847531</v>
      </c>
      <c r="Y39" s="18" t="s">
        <v>584</v>
      </c>
      <c r="Z39" s="18" t="s">
        <v>120</v>
      </c>
      <c r="AA39" s="18" t="s">
        <v>61</v>
      </c>
      <c r="AB39" s="21">
        <v>44588</v>
      </c>
      <c r="AC39" s="21">
        <v>44589</v>
      </c>
      <c r="AD39" s="21">
        <v>44911</v>
      </c>
      <c r="AE39" s="22">
        <f t="shared" si="2"/>
        <v>322</v>
      </c>
      <c r="AF39" s="18"/>
      <c r="AG39" s="18"/>
      <c r="AH39" s="30">
        <v>13414471</v>
      </c>
      <c r="AI39" s="18"/>
      <c r="AJ39" s="18"/>
      <c r="AK39" s="18" t="str">
        <f t="shared" si="3"/>
        <v>VIGENTE</v>
      </c>
      <c r="AL39" s="18" t="s">
        <v>430</v>
      </c>
      <c r="AM39" s="18"/>
    </row>
    <row r="40" spans="1:39" ht="48" x14ac:dyDescent="0.2">
      <c r="A40" s="14">
        <v>30</v>
      </c>
      <c r="B40" s="3" t="s">
        <v>15</v>
      </c>
      <c r="C40" s="4" t="s">
        <v>220</v>
      </c>
      <c r="D40" s="1">
        <v>44738</v>
      </c>
      <c r="E40" s="1"/>
      <c r="F40" s="1"/>
      <c r="G40" s="1">
        <v>44587</v>
      </c>
      <c r="H40" s="1">
        <v>44587</v>
      </c>
      <c r="I40" s="1"/>
      <c r="J40" s="1">
        <v>44594</v>
      </c>
      <c r="K40" s="1" t="s">
        <v>221</v>
      </c>
      <c r="L40" s="1" t="s">
        <v>623</v>
      </c>
      <c r="M40" s="2" t="s">
        <v>11</v>
      </c>
      <c r="N40" s="18" t="s">
        <v>44</v>
      </c>
      <c r="O40" s="18" t="s">
        <v>222</v>
      </c>
      <c r="P40" s="18" t="s">
        <v>78</v>
      </c>
      <c r="Q40" s="19">
        <v>12554022</v>
      </c>
      <c r="R40" s="19"/>
      <c r="S40" s="19">
        <f t="shared" si="4"/>
        <v>12554022</v>
      </c>
      <c r="T40" s="18">
        <v>20220047</v>
      </c>
      <c r="U40" s="18">
        <v>20220044</v>
      </c>
      <c r="V40" s="18" t="s">
        <v>213</v>
      </c>
      <c r="W40" s="18" t="s">
        <v>223</v>
      </c>
      <c r="X40" s="18">
        <v>33745353</v>
      </c>
      <c r="Y40" s="18" t="s">
        <v>584</v>
      </c>
      <c r="Z40" s="18" t="s">
        <v>133</v>
      </c>
      <c r="AA40" s="18" t="s">
        <v>134</v>
      </c>
      <c r="AB40" s="21">
        <v>44588</v>
      </c>
      <c r="AC40" s="21">
        <v>44589</v>
      </c>
      <c r="AD40" s="21">
        <v>44911</v>
      </c>
      <c r="AE40" s="22">
        <f t="shared" si="2"/>
        <v>322</v>
      </c>
      <c r="AF40" s="18"/>
      <c r="AG40" s="18"/>
      <c r="AH40" s="30">
        <v>8264403</v>
      </c>
      <c r="AI40" s="18"/>
      <c r="AJ40" s="18"/>
      <c r="AK40" s="18" t="str">
        <f t="shared" si="3"/>
        <v>VIGENTE</v>
      </c>
      <c r="AL40" s="18"/>
      <c r="AM40" s="18"/>
    </row>
    <row r="41" spans="1:39" ht="60" x14ac:dyDescent="0.2">
      <c r="A41" s="14">
        <v>31</v>
      </c>
      <c r="B41" s="5" t="s">
        <v>15</v>
      </c>
      <c r="C41" s="5" t="s">
        <v>224</v>
      </c>
      <c r="D41" s="1">
        <v>44586</v>
      </c>
      <c r="E41" s="1"/>
      <c r="F41" s="1"/>
      <c r="G41" s="1">
        <v>44587</v>
      </c>
      <c r="H41" s="1">
        <v>44587</v>
      </c>
      <c r="I41" s="1"/>
      <c r="J41" s="1">
        <v>44594</v>
      </c>
      <c r="K41" s="1" t="s">
        <v>225</v>
      </c>
      <c r="L41" s="1" t="s">
        <v>624</v>
      </c>
      <c r="M41" s="2" t="s">
        <v>11</v>
      </c>
      <c r="N41" s="18" t="s">
        <v>44</v>
      </c>
      <c r="O41" s="18" t="s">
        <v>226</v>
      </c>
      <c r="P41" s="18" t="s">
        <v>78</v>
      </c>
      <c r="Q41" s="19">
        <v>9581765</v>
      </c>
      <c r="R41" s="19"/>
      <c r="S41" s="19">
        <f t="shared" si="4"/>
        <v>9581765</v>
      </c>
      <c r="T41" s="18">
        <v>20220048</v>
      </c>
      <c r="U41" s="18">
        <v>20220045</v>
      </c>
      <c r="V41" s="18" t="s">
        <v>52</v>
      </c>
      <c r="W41" s="18" t="s">
        <v>227</v>
      </c>
      <c r="X41" s="18">
        <v>1058844105</v>
      </c>
      <c r="Y41" s="18" t="s">
        <v>584</v>
      </c>
      <c r="Z41" s="18" t="s">
        <v>133</v>
      </c>
      <c r="AA41" s="18" t="s">
        <v>134</v>
      </c>
      <c r="AB41" s="21">
        <v>44588</v>
      </c>
      <c r="AC41" s="21">
        <v>44589</v>
      </c>
      <c r="AD41" s="21">
        <v>44739</v>
      </c>
      <c r="AE41" s="22">
        <f t="shared" si="2"/>
        <v>150</v>
      </c>
      <c r="AF41" s="18"/>
      <c r="AG41" s="18"/>
      <c r="AH41" s="30">
        <v>9581765</v>
      </c>
      <c r="AI41" s="18"/>
      <c r="AJ41" s="18"/>
      <c r="AK41" s="18" t="str">
        <f t="shared" si="3"/>
        <v>TERMINADO</v>
      </c>
      <c r="AL41" s="18"/>
      <c r="AM41" s="18"/>
    </row>
    <row r="42" spans="1:39" ht="60" x14ac:dyDescent="0.2">
      <c r="A42" s="14">
        <v>32</v>
      </c>
      <c r="B42" s="5" t="s">
        <v>15</v>
      </c>
      <c r="C42" s="5" t="s">
        <v>228</v>
      </c>
      <c r="D42" s="1">
        <v>44586</v>
      </c>
      <c r="E42" s="1"/>
      <c r="F42" s="16"/>
      <c r="G42" s="1">
        <v>44587</v>
      </c>
      <c r="H42" s="1">
        <v>44587</v>
      </c>
      <c r="I42" s="2"/>
      <c r="J42" s="1">
        <v>44594</v>
      </c>
      <c r="K42" s="1" t="s">
        <v>229</v>
      </c>
      <c r="L42" s="1" t="s">
        <v>625</v>
      </c>
      <c r="M42" s="2" t="s">
        <v>11</v>
      </c>
      <c r="N42" s="18" t="s">
        <v>44</v>
      </c>
      <c r="O42" s="18" t="s">
        <v>230</v>
      </c>
      <c r="P42" s="18" t="s">
        <v>78</v>
      </c>
      <c r="Q42" s="19">
        <v>11498118</v>
      </c>
      <c r="R42" s="19"/>
      <c r="S42" s="19">
        <f t="shared" si="4"/>
        <v>11498118</v>
      </c>
      <c r="T42" s="18">
        <v>20220050</v>
      </c>
      <c r="U42" s="18">
        <v>20220046</v>
      </c>
      <c r="V42" s="18" t="s">
        <v>213</v>
      </c>
      <c r="W42" s="18" t="s">
        <v>231</v>
      </c>
      <c r="X42" s="18">
        <v>1020749040</v>
      </c>
      <c r="Y42" s="18" t="s">
        <v>584</v>
      </c>
      <c r="Z42" s="18" t="s">
        <v>133</v>
      </c>
      <c r="AA42" s="18" t="s">
        <v>134</v>
      </c>
      <c r="AB42" s="21">
        <v>44588</v>
      </c>
      <c r="AC42" s="21">
        <v>44589</v>
      </c>
      <c r="AD42" s="21">
        <v>44769</v>
      </c>
      <c r="AE42" s="22">
        <f t="shared" si="2"/>
        <v>180</v>
      </c>
      <c r="AF42" s="18"/>
      <c r="AG42" s="18"/>
      <c r="AH42" s="30">
        <v>11498118</v>
      </c>
      <c r="AI42" s="18"/>
      <c r="AJ42" s="18"/>
      <c r="AK42" s="18" t="str">
        <f t="shared" si="3"/>
        <v>TERMINADO</v>
      </c>
      <c r="AL42" s="18"/>
      <c r="AM42" s="18"/>
    </row>
    <row r="43" spans="1:39" ht="62.25" customHeight="1" x14ac:dyDescent="0.2">
      <c r="A43" s="14">
        <v>33</v>
      </c>
      <c r="B43" s="3" t="s">
        <v>15</v>
      </c>
      <c r="C43" s="4" t="s">
        <v>232</v>
      </c>
      <c r="D43" s="1">
        <v>44587</v>
      </c>
      <c r="E43" s="1"/>
      <c r="F43" s="16"/>
      <c r="G43" s="1">
        <v>44587</v>
      </c>
      <c r="H43" s="1">
        <v>44587</v>
      </c>
      <c r="I43" s="1"/>
      <c r="J43" s="1">
        <v>44594</v>
      </c>
      <c r="K43" s="1" t="s">
        <v>233</v>
      </c>
      <c r="L43" s="1" t="s">
        <v>626</v>
      </c>
      <c r="M43" s="2" t="s">
        <v>11</v>
      </c>
      <c r="N43" s="18" t="s">
        <v>44</v>
      </c>
      <c r="O43" s="18" t="s">
        <v>234</v>
      </c>
      <c r="P43" s="18" t="s">
        <v>78</v>
      </c>
      <c r="Q43" s="19">
        <v>8414556</v>
      </c>
      <c r="R43" s="19"/>
      <c r="S43" s="19">
        <f t="shared" si="4"/>
        <v>8414556</v>
      </c>
      <c r="T43" s="18">
        <v>20220049</v>
      </c>
      <c r="U43" s="18">
        <v>20220047</v>
      </c>
      <c r="V43" s="18" t="s">
        <v>90</v>
      </c>
      <c r="W43" s="18" t="s">
        <v>235</v>
      </c>
      <c r="X43" s="18">
        <v>9850654</v>
      </c>
      <c r="Y43" s="18" t="s">
        <v>585</v>
      </c>
      <c r="Z43" s="18" t="s">
        <v>133</v>
      </c>
      <c r="AA43" s="18" t="s">
        <v>134</v>
      </c>
      <c r="AB43" s="21">
        <v>44588</v>
      </c>
      <c r="AC43" s="21">
        <v>44589</v>
      </c>
      <c r="AD43" s="21">
        <v>44769</v>
      </c>
      <c r="AE43" s="22">
        <f t="shared" si="2"/>
        <v>180</v>
      </c>
      <c r="AF43" s="18"/>
      <c r="AG43" s="18"/>
      <c r="AH43" s="30">
        <v>8414556</v>
      </c>
      <c r="AI43" s="18"/>
      <c r="AJ43" s="18"/>
      <c r="AK43" s="18" t="str">
        <f t="shared" si="3"/>
        <v>TERMINADO</v>
      </c>
      <c r="AL43" s="18"/>
      <c r="AM43" s="18"/>
    </row>
    <row r="44" spans="1:39" ht="120" x14ac:dyDescent="0.2">
      <c r="A44" s="14">
        <v>34</v>
      </c>
      <c r="B44" s="3" t="s">
        <v>13</v>
      </c>
      <c r="C44" s="4" t="s">
        <v>382</v>
      </c>
      <c r="D44" s="1"/>
      <c r="E44" s="1"/>
      <c r="F44" s="16"/>
      <c r="G44" s="1"/>
      <c r="H44" s="1"/>
      <c r="I44" s="1"/>
      <c r="J44" s="1">
        <v>44540</v>
      </c>
      <c r="K44" s="1" t="s">
        <v>383</v>
      </c>
      <c r="L44" s="1"/>
      <c r="M44" s="2" t="s">
        <v>11</v>
      </c>
      <c r="N44" s="18" t="s">
        <v>70</v>
      </c>
      <c r="O44" s="18" t="s">
        <v>385</v>
      </c>
      <c r="P44" s="18" t="s">
        <v>127</v>
      </c>
      <c r="Q44" s="19">
        <v>41349848.799999997</v>
      </c>
      <c r="R44" s="19"/>
      <c r="S44" s="19">
        <f t="shared" si="4"/>
        <v>41349848.799999997</v>
      </c>
      <c r="T44" s="18">
        <v>20210523</v>
      </c>
      <c r="U44" s="18">
        <v>122</v>
      </c>
      <c r="V44" s="18" t="s">
        <v>386</v>
      </c>
      <c r="W44" s="18" t="s">
        <v>387</v>
      </c>
      <c r="X44" s="18">
        <v>10283831</v>
      </c>
      <c r="Y44" s="18" t="s">
        <v>585</v>
      </c>
      <c r="Z44" s="18" t="s">
        <v>254</v>
      </c>
      <c r="AA44" s="18" t="s">
        <v>255</v>
      </c>
      <c r="AB44" s="21">
        <v>44588</v>
      </c>
      <c r="AC44" s="21">
        <v>44596</v>
      </c>
      <c r="AD44" s="21">
        <v>44960</v>
      </c>
      <c r="AE44" s="22">
        <f t="shared" si="2"/>
        <v>364</v>
      </c>
      <c r="AF44" s="18"/>
      <c r="AG44" s="18"/>
      <c r="AH44" s="30">
        <v>20674800</v>
      </c>
      <c r="AI44" s="18"/>
      <c r="AJ44" s="18"/>
      <c r="AK44" s="18" t="str">
        <f t="shared" si="3"/>
        <v>VIGENTE</v>
      </c>
      <c r="AL44" s="18"/>
      <c r="AM44" s="18"/>
    </row>
    <row r="45" spans="1:39" ht="48" x14ac:dyDescent="0.2">
      <c r="A45" s="14">
        <v>35</v>
      </c>
      <c r="B45" s="3" t="s">
        <v>12</v>
      </c>
      <c r="C45" s="4" t="s">
        <v>236</v>
      </c>
      <c r="D45" s="1">
        <v>44580</v>
      </c>
      <c r="E45" s="1"/>
      <c r="F45" s="2"/>
      <c r="G45" s="1">
        <v>44587</v>
      </c>
      <c r="H45" s="1">
        <v>44587</v>
      </c>
      <c r="I45" s="2"/>
      <c r="J45" s="1">
        <v>44594</v>
      </c>
      <c r="K45" s="1" t="s">
        <v>237</v>
      </c>
      <c r="L45" s="1" t="s">
        <v>627</v>
      </c>
      <c r="M45" s="2" t="s">
        <v>11</v>
      </c>
      <c r="N45" s="18" t="s">
        <v>44</v>
      </c>
      <c r="O45" s="18" t="s">
        <v>238</v>
      </c>
      <c r="P45" s="18" t="s">
        <v>78</v>
      </c>
      <c r="Q45" s="19">
        <v>9581765</v>
      </c>
      <c r="R45" s="19"/>
      <c r="S45" s="19">
        <f t="shared" si="4"/>
        <v>9581765</v>
      </c>
      <c r="T45" s="18">
        <v>20220036</v>
      </c>
      <c r="U45" s="18">
        <v>20220049</v>
      </c>
      <c r="V45" s="18" t="s">
        <v>52</v>
      </c>
      <c r="W45" s="18" t="s">
        <v>239</v>
      </c>
      <c r="X45" s="18">
        <v>810006068</v>
      </c>
      <c r="Y45" s="18" t="s">
        <v>585</v>
      </c>
      <c r="Z45" s="18" t="s">
        <v>80</v>
      </c>
      <c r="AA45" s="18" t="s">
        <v>62</v>
      </c>
      <c r="AB45" s="21">
        <v>44588</v>
      </c>
      <c r="AC45" s="21">
        <v>44589</v>
      </c>
      <c r="AD45" s="21">
        <v>44647</v>
      </c>
      <c r="AE45" s="22">
        <f t="shared" si="2"/>
        <v>58</v>
      </c>
      <c r="AF45" s="18"/>
      <c r="AG45" s="21">
        <v>44647</v>
      </c>
      <c r="AH45" s="30">
        <v>9581765</v>
      </c>
      <c r="AI45" s="21"/>
      <c r="AJ45" s="21"/>
      <c r="AK45" s="18" t="str">
        <f t="shared" si="3"/>
        <v>TERMINADO</v>
      </c>
      <c r="AL45" s="18"/>
      <c r="AM45" s="18"/>
    </row>
    <row r="46" spans="1:39" ht="108" x14ac:dyDescent="0.2">
      <c r="A46" s="14">
        <v>36</v>
      </c>
      <c r="B46" s="3" t="s">
        <v>156</v>
      </c>
      <c r="C46" s="5" t="s">
        <v>240</v>
      </c>
      <c r="D46" s="1">
        <v>44586</v>
      </c>
      <c r="E46" s="1"/>
      <c r="F46" s="16"/>
      <c r="G46" s="1">
        <v>44587</v>
      </c>
      <c r="H46" s="1">
        <v>44587</v>
      </c>
      <c r="I46" s="16"/>
      <c r="J46" s="1">
        <v>44595</v>
      </c>
      <c r="K46" s="1" t="s">
        <v>241</v>
      </c>
      <c r="L46" s="1" t="s">
        <v>628</v>
      </c>
      <c r="M46" s="2" t="s">
        <v>11</v>
      </c>
      <c r="N46" s="18" t="s">
        <v>44</v>
      </c>
      <c r="O46" s="18" t="s">
        <v>242</v>
      </c>
      <c r="P46" s="18" t="s">
        <v>78</v>
      </c>
      <c r="Q46" s="19">
        <v>9851765</v>
      </c>
      <c r="R46" s="19"/>
      <c r="S46" s="19">
        <f t="shared" si="4"/>
        <v>9851765</v>
      </c>
      <c r="T46" s="18">
        <v>20220059</v>
      </c>
      <c r="U46" s="18">
        <v>20220050</v>
      </c>
      <c r="V46" s="18" t="s">
        <v>160</v>
      </c>
      <c r="W46" s="18" t="s">
        <v>243</v>
      </c>
      <c r="X46" s="18">
        <v>1058846843</v>
      </c>
      <c r="Y46" s="18" t="s">
        <v>584</v>
      </c>
      <c r="Z46" s="18" t="s">
        <v>100</v>
      </c>
      <c r="AA46" s="18" t="s">
        <v>101</v>
      </c>
      <c r="AB46" s="21">
        <v>44589</v>
      </c>
      <c r="AC46" s="21">
        <v>44592</v>
      </c>
      <c r="AD46" s="21">
        <v>44742</v>
      </c>
      <c r="AE46" s="22">
        <f t="shared" si="2"/>
        <v>150</v>
      </c>
      <c r="AF46" s="18"/>
      <c r="AG46" s="18"/>
      <c r="AH46" s="30">
        <v>9581765</v>
      </c>
      <c r="AI46" s="18"/>
      <c r="AJ46" s="18"/>
      <c r="AK46" s="18" t="str">
        <f t="shared" si="3"/>
        <v>TERMINADO</v>
      </c>
      <c r="AL46" s="18"/>
      <c r="AM46" s="18"/>
    </row>
    <row r="47" spans="1:39" ht="61.5" customHeight="1" x14ac:dyDescent="0.2">
      <c r="A47" s="14">
        <v>37</v>
      </c>
      <c r="B47" s="3" t="s">
        <v>14</v>
      </c>
      <c r="C47" s="3" t="s">
        <v>244</v>
      </c>
      <c r="D47" s="1">
        <v>44586</v>
      </c>
      <c r="E47" s="1"/>
      <c r="F47" s="2"/>
      <c r="G47" s="1">
        <v>44587</v>
      </c>
      <c r="H47" s="1">
        <v>44587</v>
      </c>
      <c r="I47" s="2"/>
      <c r="J47" s="1">
        <v>44564</v>
      </c>
      <c r="K47" s="1" t="s">
        <v>245</v>
      </c>
      <c r="L47" s="1" t="s">
        <v>629</v>
      </c>
      <c r="M47" s="2" t="s">
        <v>11</v>
      </c>
      <c r="N47" s="18" t="s">
        <v>44</v>
      </c>
      <c r="O47" s="18" t="s">
        <v>246</v>
      </c>
      <c r="P47" s="18" t="s">
        <v>78</v>
      </c>
      <c r="Q47" s="19">
        <v>7742455</v>
      </c>
      <c r="R47" s="19"/>
      <c r="S47" s="19">
        <f t="shared" si="4"/>
        <v>7742455</v>
      </c>
      <c r="T47" s="18">
        <v>20220044</v>
      </c>
      <c r="U47" s="18">
        <v>20220051</v>
      </c>
      <c r="V47" s="18" t="s">
        <v>52</v>
      </c>
      <c r="W47" s="18" t="s">
        <v>247</v>
      </c>
      <c r="X47" s="18">
        <v>1002811845</v>
      </c>
      <c r="Y47" s="18" t="s">
        <v>585</v>
      </c>
      <c r="Z47" s="18" t="s">
        <v>248</v>
      </c>
      <c r="AA47" s="18" t="s">
        <v>249</v>
      </c>
      <c r="AB47" s="21">
        <v>44589</v>
      </c>
      <c r="AC47" s="21">
        <v>44592</v>
      </c>
      <c r="AD47" s="21">
        <v>44742</v>
      </c>
      <c r="AE47" s="22">
        <f t="shared" si="2"/>
        <v>150</v>
      </c>
      <c r="AF47" s="18"/>
      <c r="AG47" s="18"/>
      <c r="AH47" s="30">
        <v>7742455</v>
      </c>
      <c r="AI47" s="18"/>
      <c r="AJ47" s="18"/>
      <c r="AK47" s="18" t="str">
        <f t="shared" ref="AK47:AK75" si="5">IF(AD47&lt;=$AK$9,"TERMINADO",IF(AD47&lt;=$AK$10,"PROXIMOATERMINAR","VIGENTE"))</f>
        <v>TERMINADO</v>
      </c>
      <c r="AL47" s="18"/>
      <c r="AM47" s="18"/>
    </row>
    <row r="48" spans="1:39" ht="48" x14ac:dyDescent="0.2">
      <c r="A48" s="14">
        <v>38</v>
      </c>
      <c r="B48" s="5" t="s">
        <v>13</v>
      </c>
      <c r="C48" s="4" t="s">
        <v>250</v>
      </c>
      <c r="D48" s="1">
        <v>44587</v>
      </c>
      <c r="E48" s="1"/>
      <c r="F48" s="2"/>
      <c r="G48" s="1">
        <v>44588</v>
      </c>
      <c r="H48" s="1">
        <v>44588</v>
      </c>
      <c r="I48" s="2"/>
      <c r="J48" s="1">
        <v>44564</v>
      </c>
      <c r="K48" s="1" t="s">
        <v>251</v>
      </c>
      <c r="L48" s="1" t="s">
        <v>630</v>
      </c>
      <c r="M48" s="2" t="s">
        <v>11</v>
      </c>
      <c r="N48" s="18" t="s">
        <v>44</v>
      </c>
      <c r="O48" s="18" t="s">
        <v>252</v>
      </c>
      <c r="P48" s="18" t="s">
        <v>78</v>
      </c>
      <c r="Q48" s="19">
        <v>30962323</v>
      </c>
      <c r="R48" s="19"/>
      <c r="S48" s="19">
        <f t="shared" si="4"/>
        <v>30962323</v>
      </c>
      <c r="T48" s="18">
        <v>20220053</v>
      </c>
      <c r="U48" s="18">
        <v>20220052</v>
      </c>
      <c r="V48" s="18" t="s">
        <v>160</v>
      </c>
      <c r="W48" s="18" t="s">
        <v>253</v>
      </c>
      <c r="X48" s="18">
        <v>24870778</v>
      </c>
      <c r="Y48" s="18" t="s">
        <v>584</v>
      </c>
      <c r="Z48" s="18" t="s">
        <v>254</v>
      </c>
      <c r="AA48" s="18" t="s">
        <v>255</v>
      </c>
      <c r="AB48" s="21">
        <v>44589</v>
      </c>
      <c r="AC48" s="21">
        <v>44592</v>
      </c>
      <c r="AD48" s="21">
        <v>44911</v>
      </c>
      <c r="AE48" s="22">
        <f t="shared" si="2"/>
        <v>319</v>
      </c>
      <c r="AF48" s="18"/>
      <c r="AG48" s="18"/>
      <c r="AH48" s="30">
        <v>17636766</v>
      </c>
      <c r="AI48" s="18"/>
      <c r="AJ48" s="18"/>
      <c r="AK48" s="18" t="str">
        <f t="shared" si="5"/>
        <v>VIGENTE</v>
      </c>
      <c r="AL48" s="18"/>
      <c r="AM48" s="18"/>
    </row>
    <row r="49" spans="1:39" ht="72" x14ac:dyDescent="0.2">
      <c r="A49" s="14">
        <v>39</v>
      </c>
      <c r="B49" s="3" t="s">
        <v>268</v>
      </c>
      <c r="C49" s="4" t="s">
        <v>256</v>
      </c>
      <c r="D49" s="1">
        <v>44587</v>
      </c>
      <c r="E49" s="1">
        <v>44588</v>
      </c>
      <c r="F49" s="16">
        <v>44588</v>
      </c>
      <c r="G49" s="1">
        <v>44588</v>
      </c>
      <c r="H49" s="1">
        <v>44589</v>
      </c>
      <c r="I49" s="2"/>
      <c r="J49" s="1">
        <v>44595</v>
      </c>
      <c r="K49" s="1" t="s">
        <v>257</v>
      </c>
      <c r="L49" s="1" t="s">
        <v>631</v>
      </c>
      <c r="M49" s="2" t="s">
        <v>11</v>
      </c>
      <c r="N49" s="18" t="s">
        <v>44</v>
      </c>
      <c r="O49" s="18" t="s">
        <v>258</v>
      </c>
      <c r="P49" s="18" t="s">
        <v>78</v>
      </c>
      <c r="Q49" s="19">
        <v>11498118</v>
      </c>
      <c r="R49" s="19"/>
      <c r="S49" s="19">
        <f t="shared" si="4"/>
        <v>11498118</v>
      </c>
      <c r="T49" s="18">
        <v>20220056</v>
      </c>
      <c r="U49" s="18">
        <v>20220053</v>
      </c>
      <c r="V49" s="18" t="s">
        <v>160</v>
      </c>
      <c r="W49" s="18" t="s">
        <v>259</v>
      </c>
      <c r="X49" s="18">
        <v>1058844376</v>
      </c>
      <c r="Y49" s="18" t="s">
        <v>585</v>
      </c>
      <c r="Z49" s="18" t="s">
        <v>195</v>
      </c>
      <c r="AA49" s="18" t="s">
        <v>196</v>
      </c>
      <c r="AB49" s="21">
        <v>44589</v>
      </c>
      <c r="AC49" s="21">
        <v>44592</v>
      </c>
      <c r="AD49" s="21">
        <v>44772</v>
      </c>
      <c r="AE49" s="22">
        <f t="shared" si="2"/>
        <v>180</v>
      </c>
      <c r="AF49" s="18"/>
      <c r="AG49" s="18"/>
      <c r="AH49" s="30">
        <v>11498118</v>
      </c>
      <c r="AI49" s="18"/>
      <c r="AJ49" s="18"/>
      <c r="AK49" s="18" t="str">
        <f t="shared" si="5"/>
        <v>TERMINADO</v>
      </c>
      <c r="AL49" s="18"/>
      <c r="AM49" s="18"/>
    </row>
    <row r="50" spans="1:39" ht="96" x14ac:dyDescent="0.2">
      <c r="A50" s="14">
        <v>40</v>
      </c>
      <c r="B50" s="5" t="s">
        <v>156</v>
      </c>
      <c r="C50" s="4" t="s">
        <v>37</v>
      </c>
      <c r="D50" s="1">
        <v>44587</v>
      </c>
      <c r="E50" s="1"/>
      <c r="F50" s="2"/>
      <c r="G50" s="1">
        <v>44588</v>
      </c>
      <c r="H50" s="1">
        <v>44589</v>
      </c>
      <c r="I50" s="1"/>
      <c r="J50" s="1">
        <v>44595</v>
      </c>
      <c r="K50" s="1" t="s">
        <v>260</v>
      </c>
      <c r="L50" s="1" t="s">
        <v>632</v>
      </c>
      <c r="M50" s="2" t="s">
        <v>11</v>
      </c>
      <c r="N50" s="18" t="s">
        <v>44</v>
      </c>
      <c r="O50" s="18" t="s">
        <v>261</v>
      </c>
      <c r="P50" s="18" t="s">
        <v>78</v>
      </c>
      <c r="Q50" s="19">
        <v>15433026</v>
      </c>
      <c r="R50" s="19"/>
      <c r="S50" s="19">
        <f t="shared" si="4"/>
        <v>15433026</v>
      </c>
      <c r="T50" s="18">
        <v>20220023</v>
      </c>
      <c r="U50" s="18">
        <v>20220054</v>
      </c>
      <c r="V50" s="18" t="s">
        <v>160</v>
      </c>
      <c r="W50" s="18" t="s">
        <v>262</v>
      </c>
      <c r="X50" s="18">
        <v>1036601679</v>
      </c>
      <c r="Y50" s="18" t="s">
        <v>585</v>
      </c>
      <c r="Z50" s="18" t="s">
        <v>100</v>
      </c>
      <c r="AA50" s="18" t="s">
        <v>101</v>
      </c>
      <c r="AB50" s="21">
        <v>44589</v>
      </c>
      <c r="AC50" s="21">
        <v>44592</v>
      </c>
      <c r="AD50" s="21">
        <v>44772</v>
      </c>
      <c r="AE50" s="22">
        <f t="shared" si="2"/>
        <v>180</v>
      </c>
      <c r="AF50" s="18"/>
      <c r="AG50" s="18"/>
      <c r="AH50" s="30">
        <v>12860855</v>
      </c>
      <c r="AI50" s="18"/>
      <c r="AJ50" s="18"/>
      <c r="AK50" s="18" t="str">
        <f t="shared" si="5"/>
        <v>TERMINADO</v>
      </c>
      <c r="AL50" s="18"/>
      <c r="AM50" s="18"/>
    </row>
    <row r="51" spans="1:39" ht="72" x14ac:dyDescent="0.2">
      <c r="A51" s="14">
        <v>41</v>
      </c>
      <c r="B51" s="3" t="s">
        <v>268</v>
      </c>
      <c r="C51" s="4" t="s">
        <v>263</v>
      </c>
      <c r="D51" s="1">
        <v>44587</v>
      </c>
      <c r="E51" s="1"/>
      <c r="F51" s="16"/>
      <c r="G51" s="1">
        <v>44588</v>
      </c>
      <c r="H51" s="1">
        <v>44589</v>
      </c>
      <c r="I51" s="2"/>
      <c r="J51" s="1">
        <v>44595</v>
      </c>
      <c r="K51" s="1" t="s">
        <v>264</v>
      </c>
      <c r="L51" s="1" t="s">
        <v>633</v>
      </c>
      <c r="M51" s="2" t="s">
        <v>11</v>
      </c>
      <c r="N51" s="18" t="s">
        <v>44</v>
      </c>
      <c r="O51" s="18" t="s">
        <v>265</v>
      </c>
      <c r="P51" s="18" t="s">
        <v>78</v>
      </c>
      <c r="Q51" s="19">
        <v>8968665</v>
      </c>
      <c r="R51" s="19"/>
      <c r="S51" s="19">
        <f t="shared" si="4"/>
        <v>8968665</v>
      </c>
      <c r="T51" s="18">
        <v>20220057</v>
      </c>
      <c r="U51" s="18">
        <v>20220057</v>
      </c>
      <c r="V51" s="18" t="s">
        <v>160</v>
      </c>
      <c r="W51" s="18" t="s">
        <v>266</v>
      </c>
      <c r="X51" s="18">
        <v>1058846485</v>
      </c>
      <c r="Y51" s="18" t="s">
        <v>584</v>
      </c>
      <c r="Z51" s="18" t="s">
        <v>195</v>
      </c>
      <c r="AA51" s="18" t="s">
        <v>196</v>
      </c>
      <c r="AB51" s="21">
        <v>44589</v>
      </c>
      <c r="AC51" s="21">
        <v>44592</v>
      </c>
      <c r="AD51" s="21">
        <v>44742</v>
      </c>
      <c r="AE51" s="22">
        <f>AD51-AC52</f>
        <v>150</v>
      </c>
      <c r="AF51" s="18"/>
      <c r="AG51" s="18"/>
      <c r="AH51" s="30">
        <v>8968665</v>
      </c>
      <c r="AI51" s="18"/>
      <c r="AJ51" s="18"/>
      <c r="AK51" s="18" t="str">
        <f t="shared" si="5"/>
        <v>TERMINADO</v>
      </c>
      <c r="AL51" s="18" t="s">
        <v>279</v>
      </c>
      <c r="AM51" s="18"/>
    </row>
    <row r="52" spans="1:39" ht="103.5" customHeight="1" x14ac:dyDescent="0.2">
      <c r="A52" s="14">
        <v>42</v>
      </c>
      <c r="B52" s="3" t="s">
        <v>268</v>
      </c>
      <c r="C52" s="4" t="s">
        <v>269</v>
      </c>
      <c r="D52" s="1">
        <v>44587</v>
      </c>
      <c r="E52" s="1"/>
      <c r="F52" s="25"/>
      <c r="G52" s="1">
        <v>44588</v>
      </c>
      <c r="H52" s="1">
        <v>44589</v>
      </c>
      <c r="I52" s="16"/>
      <c r="J52" s="1">
        <v>44595</v>
      </c>
      <c r="K52" s="1" t="s">
        <v>270</v>
      </c>
      <c r="L52" s="1" t="s">
        <v>634</v>
      </c>
      <c r="M52" s="2" t="s">
        <v>11</v>
      </c>
      <c r="N52" s="18" t="s">
        <v>44</v>
      </c>
      <c r="O52" s="18" t="s">
        <v>271</v>
      </c>
      <c r="P52" s="18" t="s">
        <v>78</v>
      </c>
      <c r="Q52" s="19">
        <v>15484910</v>
      </c>
      <c r="R52" s="19"/>
      <c r="S52" s="19">
        <f t="shared" si="4"/>
        <v>15484910</v>
      </c>
      <c r="T52" s="18">
        <v>20220061</v>
      </c>
      <c r="U52" s="18">
        <v>20220058</v>
      </c>
      <c r="V52" s="18" t="s">
        <v>160</v>
      </c>
      <c r="W52" s="18" t="s">
        <v>272</v>
      </c>
      <c r="X52" s="18">
        <v>1002652742</v>
      </c>
      <c r="Y52" s="18" t="s">
        <v>584</v>
      </c>
      <c r="Z52" s="18" t="s">
        <v>195</v>
      </c>
      <c r="AA52" s="18" t="s">
        <v>196</v>
      </c>
      <c r="AB52" s="21">
        <v>44589</v>
      </c>
      <c r="AC52" s="21">
        <v>44592</v>
      </c>
      <c r="AD52" s="21">
        <v>44895</v>
      </c>
      <c r="AE52" s="22">
        <f>AD52-AC52</f>
        <v>303</v>
      </c>
      <c r="AF52" s="18"/>
      <c r="AG52" s="18"/>
      <c r="AH52" s="30">
        <v>10839437</v>
      </c>
      <c r="AI52" s="18"/>
      <c r="AJ52" s="18"/>
      <c r="AK52" s="18" t="str">
        <f t="shared" si="5"/>
        <v>VIGENTE</v>
      </c>
      <c r="AL52" s="18"/>
      <c r="AM52" s="18"/>
    </row>
    <row r="53" spans="1:39" ht="40.5" customHeight="1" x14ac:dyDescent="0.2">
      <c r="A53" s="14">
        <v>43</v>
      </c>
      <c r="B53" s="3" t="s">
        <v>13</v>
      </c>
      <c r="C53" s="6" t="s">
        <v>273</v>
      </c>
      <c r="D53" s="1">
        <v>44587</v>
      </c>
      <c r="E53" s="1"/>
      <c r="F53" s="2"/>
      <c r="G53" s="1">
        <v>44588</v>
      </c>
      <c r="H53" s="1">
        <v>44589</v>
      </c>
      <c r="I53" s="2"/>
      <c r="J53" s="1">
        <v>44595</v>
      </c>
      <c r="K53" s="1" t="s">
        <v>274</v>
      </c>
      <c r="L53" s="1" t="s">
        <v>635</v>
      </c>
      <c r="M53" s="2" t="s">
        <v>11</v>
      </c>
      <c r="N53" s="18" t="s">
        <v>44</v>
      </c>
      <c r="O53" s="18" t="s">
        <v>277</v>
      </c>
      <c r="P53" s="18" t="s">
        <v>78</v>
      </c>
      <c r="Q53" s="19">
        <v>11221310</v>
      </c>
      <c r="R53" s="19"/>
      <c r="S53" s="19">
        <f t="shared" si="4"/>
        <v>11221310</v>
      </c>
      <c r="T53" s="18">
        <v>20220045</v>
      </c>
      <c r="U53" s="18">
        <v>20220059</v>
      </c>
      <c r="V53" s="18" t="s">
        <v>160</v>
      </c>
      <c r="W53" s="18" t="s">
        <v>278</v>
      </c>
      <c r="X53" s="18">
        <v>1058846635</v>
      </c>
      <c r="Y53" s="18" t="s">
        <v>584</v>
      </c>
      <c r="Z53" s="18" t="s">
        <v>254</v>
      </c>
      <c r="AA53" s="18" t="s">
        <v>255</v>
      </c>
      <c r="AB53" s="21">
        <v>44589</v>
      </c>
      <c r="AC53" s="21">
        <v>44592</v>
      </c>
      <c r="AD53" s="21">
        <v>44742</v>
      </c>
      <c r="AE53" s="22">
        <f t="shared" ref="AE53:AE116" si="6">AD53-AC53</f>
        <v>150</v>
      </c>
      <c r="AF53" s="18"/>
      <c r="AG53" s="18"/>
      <c r="AH53" s="30">
        <v>11221310</v>
      </c>
      <c r="AI53" s="18"/>
      <c r="AJ53" s="18"/>
      <c r="AK53" s="18" t="str">
        <f t="shared" si="5"/>
        <v>TERMINADO</v>
      </c>
      <c r="AL53" s="18"/>
      <c r="AM53" s="18"/>
    </row>
    <row r="54" spans="1:39" ht="72" x14ac:dyDescent="0.2">
      <c r="A54" s="14">
        <v>44</v>
      </c>
      <c r="B54" s="3" t="s">
        <v>14</v>
      </c>
      <c r="C54" s="5" t="s">
        <v>280</v>
      </c>
      <c r="D54" s="1">
        <v>44587</v>
      </c>
      <c r="E54" s="1"/>
      <c r="F54" s="2"/>
      <c r="G54" s="1">
        <v>44588</v>
      </c>
      <c r="H54" s="1">
        <v>44589</v>
      </c>
      <c r="I54" s="2"/>
      <c r="J54" s="1">
        <v>44595</v>
      </c>
      <c r="K54" s="1" t="s">
        <v>275</v>
      </c>
      <c r="L54" s="1" t="s">
        <v>636</v>
      </c>
      <c r="M54" s="2" t="s">
        <v>11</v>
      </c>
      <c r="N54" s="18" t="s">
        <v>44</v>
      </c>
      <c r="O54" s="18" t="s">
        <v>281</v>
      </c>
      <c r="P54" s="18" t="s">
        <v>78</v>
      </c>
      <c r="Q54" s="19">
        <v>20185585</v>
      </c>
      <c r="R54" s="19"/>
      <c r="S54" s="19">
        <f t="shared" si="4"/>
        <v>20185585</v>
      </c>
      <c r="T54" s="18">
        <v>20220063</v>
      </c>
      <c r="U54" s="18">
        <v>20220060</v>
      </c>
      <c r="V54" s="18" t="s">
        <v>160</v>
      </c>
      <c r="W54" s="18" t="s">
        <v>282</v>
      </c>
      <c r="X54" s="18">
        <v>1002800110</v>
      </c>
      <c r="Y54" s="18" t="s">
        <v>585</v>
      </c>
      <c r="Z54" s="18" t="s">
        <v>111</v>
      </c>
      <c r="AA54" s="18" t="s">
        <v>112</v>
      </c>
      <c r="AB54" s="21">
        <v>44589</v>
      </c>
      <c r="AC54" s="21">
        <v>44592</v>
      </c>
      <c r="AD54" s="21">
        <v>44911</v>
      </c>
      <c r="AE54" s="22">
        <f t="shared" si="6"/>
        <v>319</v>
      </c>
      <c r="AF54" s="18"/>
      <c r="AG54" s="18"/>
      <c r="AH54" s="30">
        <v>13414471</v>
      </c>
      <c r="AI54" s="18"/>
      <c r="AJ54" s="18"/>
      <c r="AK54" s="18" t="str">
        <f t="shared" si="5"/>
        <v>VIGENTE</v>
      </c>
      <c r="AL54" s="18"/>
      <c r="AM54" s="18"/>
    </row>
    <row r="55" spans="1:39" ht="96" x14ac:dyDescent="0.2">
      <c r="A55" s="14">
        <v>45</v>
      </c>
      <c r="B55" s="3" t="s">
        <v>156</v>
      </c>
      <c r="C55" s="4" t="s">
        <v>267</v>
      </c>
      <c r="D55" s="1">
        <v>44587</v>
      </c>
      <c r="E55" s="1"/>
      <c r="F55" s="16"/>
      <c r="G55" s="1">
        <v>44588</v>
      </c>
      <c r="H55" s="1">
        <v>44589</v>
      </c>
      <c r="I55" s="2"/>
      <c r="J55" s="1">
        <v>44595</v>
      </c>
      <c r="K55" s="1" t="s">
        <v>276</v>
      </c>
      <c r="L55" s="1" t="s">
        <v>637</v>
      </c>
      <c r="M55" s="2" t="s">
        <v>11</v>
      </c>
      <c r="N55" s="18" t="s">
        <v>44</v>
      </c>
      <c r="O55" s="18" t="s">
        <v>283</v>
      </c>
      <c r="P55" s="18" t="s">
        <v>78</v>
      </c>
      <c r="Q55" s="19">
        <v>27093535</v>
      </c>
      <c r="R55" s="19"/>
      <c r="S55" s="19">
        <f t="shared" si="4"/>
        <v>27093535</v>
      </c>
      <c r="T55" s="18">
        <v>20220067</v>
      </c>
      <c r="U55" s="18">
        <v>20220061</v>
      </c>
      <c r="V55" s="18" t="s">
        <v>160</v>
      </c>
      <c r="W55" s="18" t="s">
        <v>284</v>
      </c>
      <c r="X55" s="18" t="s">
        <v>285</v>
      </c>
      <c r="Y55" s="18" t="s">
        <v>584</v>
      </c>
      <c r="Z55" s="18" t="s">
        <v>100</v>
      </c>
      <c r="AA55" s="18" t="s">
        <v>101</v>
      </c>
      <c r="AB55" s="21">
        <v>44589</v>
      </c>
      <c r="AC55" s="21">
        <v>44592</v>
      </c>
      <c r="AD55" s="21">
        <v>44911</v>
      </c>
      <c r="AE55" s="22">
        <f t="shared" si="6"/>
        <v>319</v>
      </c>
      <c r="AF55" s="18"/>
      <c r="AG55" s="18"/>
      <c r="AH55" s="30">
        <v>19977194</v>
      </c>
      <c r="AI55" s="18"/>
      <c r="AJ55" s="18"/>
      <c r="AK55" s="18" t="str">
        <f t="shared" si="5"/>
        <v>VIGENTE</v>
      </c>
      <c r="AL55" s="18"/>
      <c r="AM55" s="18"/>
    </row>
    <row r="56" spans="1:39" ht="60" x14ac:dyDescent="0.2">
      <c r="A56" s="14">
        <v>46</v>
      </c>
      <c r="B56" s="3" t="s">
        <v>156</v>
      </c>
      <c r="C56" s="5" t="s">
        <v>298</v>
      </c>
      <c r="D56" s="1">
        <v>44587</v>
      </c>
      <c r="E56" s="1"/>
      <c r="F56" s="2"/>
      <c r="G56" s="1">
        <v>44588</v>
      </c>
      <c r="H56" s="1">
        <v>44589</v>
      </c>
      <c r="I56" s="1"/>
      <c r="J56" s="1">
        <v>44596</v>
      </c>
      <c r="K56" s="1" t="s">
        <v>289</v>
      </c>
      <c r="L56" s="1" t="s">
        <v>638</v>
      </c>
      <c r="M56" s="2" t="s">
        <v>11</v>
      </c>
      <c r="N56" s="18" t="s">
        <v>44</v>
      </c>
      <c r="O56" s="18" t="s">
        <v>288</v>
      </c>
      <c r="P56" s="18" t="s">
        <v>78</v>
      </c>
      <c r="Q56" s="19">
        <v>27093535</v>
      </c>
      <c r="R56" s="19"/>
      <c r="S56" s="19">
        <f t="shared" si="4"/>
        <v>27093535</v>
      </c>
      <c r="T56" s="18">
        <v>20220062</v>
      </c>
      <c r="U56" s="18">
        <v>20220062</v>
      </c>
      <c r="V56" s="18" t="s">
        <v>160</v>
      </c>
      <c r="W56" s="18" t="s">
        <v>299</v>
      </c>
      <c r="X56" s="18">
        <v>30323887</v>
      </c>
      <c r="Y56" s="18" t="s">
        <v>584</v>
      </c>
      <c r="Z56" s="18" t="s">
        <v>100</v>
      </c>
      <c r="AA56" s="18" t="s">
        <v>101</v>
      </c>
      <c r="AB56" s="21">
        <v>44589</v>
      </c>
      <c r="AC56" s="21">
        <v>44592</v>
      </c>
      <c r="AD56" s="21">
        <v>44911</v>
      </c>
      <c r="AE56" s="22">
        <f t="shared" si="6"/>
        <v>319</v>
      </c>
      <c r="AF56" s="18"/>
      <c r="AG56" s="18"/>
      <c r="AH56" s="30">
        <v>19977194</v>
      </c>
      <c r="AI56" s="18"/>
      <c r="AJ56" s="18"/>
      <c r="AK56" s="18" t="str">
        <f t="shared" si="5"/>
        <v>VIGENTE</v>
      </c>
      <c r="AL56" s="18" t="s">
        <v>279</v>
      </c>
      <c r="AM56" s="18"/>
    </row>
    <row r="57" spans="1:39" ht="60" x14ac:dyDescent="0.2">
      <c r="A57" s="14">
        <v>47</v>
      </c>
      <c r="B57" s="3" t="s">
        <v>268</v>
      </c>
      <c r="C57" s="5" t="s">
        <v>300</v>
      </c>
      <c r="D57" s="1">
        <v>44588</v>
      </c>
      <c r="E57" s="1"/>
      <c r="F57" s="2"/>
      <c r="G57" s="1">
        <v>44588</v>
      </c>
      <c r="H57" s="1">
        <v>44589</v>
      </c>
      <c r="I57" s="1"/>
      <c r="J57" s="1">
        <v>44596</v>
      </c>
      <c r="K57" s="26" t="s">
        <v>290</v>
      </c>
      <c r="L57" s="26" t="s">
        <v>639</v>
      </c>
      <c r="M57" s="2" t="s">
        <v>11</v>
      </c>
      <c r="N57" s="18" t="s">
        <v>44</v>
      </c>
      <c r="O57" s="18" t="s">
        <v>301</v>
      </c>
      <c r="P57" s="18" t="s">
        <v>78</v>
      </c>
      <c r="Q57" s="19">
        <v>12860855</v>
      </c>
      <c r="R57" s="19"/>
      <c r="S57" s="19">
        <f t="shared" si="4"/>
        <v>12860855</v>
      </c>
      <c r="T57" s="18">
        <v>20220058</v>
      </c>
      <c r="U57" s="18">
        <v>20220063</v>
      </c>
      <c r="V57" s="18" t="s">
        <v>160</v>
      </c>
      <c r="W57" s="18" t="s">
        <v>302</v>
      </c>
      <c r="X57" s="18">
        <v>9972037</v>
      </c>
      <c r="Y57" s="18" t="s">
        <v>585</v>
      </c>
      <c r="Z57" s="18" t="s">
        <v>195</v>
      </c>
      <c r="AA57" s="18" t="s">
        <v>134</v>
      </c>
      <c r="AB57" s="21">
        <v>44589</v>
      </c>
      <c r="AC57" s="21">
        <v>44592</v>
      </c>
      <c r="AD57" s="21">
        <v>44742</v>
      </c>
      <c r="AE57" s="22">
        <f t="shared" si="6"/>
        <v>150</v>
      </c>
      <c r="AF57" s="18"/>
      <c r="AG57" s="18"/>
      <c r="AH57" s="30">
        <v>12860855</v>
      </c>
      <c r="AI57" s="18"/>
      <c r="AJ57" s="18"/>
      <c r="AK57" s="18" t="str">
        <f t="shared" si="5"/>
        <v>TERMINADO</v>
      </c>
      <c r="AL57" s="18"/>
      <c r="AM57" s="18"/>
    </row>
    <row r="58" spans="1:39" ht="72" x14ac:dyDescent="0.2">
      <c r="A58" s="14">
        <v>48</v>
      </c>
      <c r="B58" s="3" t="s">
        <v>156</v>
      </c>
      <c r="C58" s="5" t="s">
        <v>303</v>
      </c>
      <c r="D58" s="1">
        <v>44588</v>
      </c>
      <c r="E58" s="1"/>
      <c r="F58" s="2"/>
      <c r="G58" s="1">
        <v>44588</v>
      </c>
      <c r="H58" s="1">
        <v>44589</v>
      </c>
      <c r="I58" s="1"/>
      <c r="J58" s="1">
        <v>44596</v>
      </c>
      <c r="K58" s="1" t="s">
        <v>291</v>
      </c>
      <c r="L58" s="1" t="s">
        <v>640</v>
      </c>
      <c r="M58" s="2" t="s">
        <v>11</v>
      </c>
      <c r="N58" s="18" t="s">
        <v>44</v>
      </c>
      <c r="O58" s="18" t="s">
        <v>306</v>
      </c>
      <c r="P58" s="18" t="s">
        <v>78</v>
      </c>
      <c r="Q58" s="19">
        <v>27093535</v>
      </c>
      <c r="R58" s="19"/>
      <c r="S58" s="19">
        <f t="shared" si="4"/>
        <v>27093535</v>
      </c>
      <c r="T58" s="18">
        <v>20220066</v>
      </c>
      <c r="U58" s="18">
        <v>20220064</v>
      </c>
      <c r="V58" s="18" t="s">
        <v>160</v>
      </c>
      <c r="W58" s="18" t="s">
        <v>307</v>
      </c>
      <c r="X58" s="18">
        <v>9858006</v>
      </c>
      <c r="Y58" s="18" t="s">
        <v>585</v>
      </c>
      <c r="Z58" s="18" t="s">
        <v>100</v>
      </c>
      <c r="AA58" s="18" t="s">
        <v>101</v>
      </c>
      <c r="AB58" s="21">
        <v>44589</v>
      </c>
      <c r="AC58" s="21">
        <v>44592</v>
      </c>
      <c r="AD58" s="21">
        <v>44911</v>
      </c>
      <c r="AE58" s="22">
        <f t="shared" si="6"/>
        <v>319</v>
      </c>
      <c r="AF58" s="18"/>
      <c r="AG58" s="18"/>
      <c r="AH58" s="30">
        <v>15433026</v>
      </c>
      <c r="AI58" s="18"/>
      <c r="AJ58" s="18"/>
      <c r="AK58" s="18" t="str">
        <f t="shared" si="5"/>
        <v>VIGENTE</v>
      </c>
      <c r="AL58" s="18"/>
      <c r="AM58" s="18"/>
    </row>
    <row r="59" spans="1:39" ht="72" customHeight="1" x14ac:dyDescent="0.2">
      <c r="A59" s="14">
        <v>49</v>
      </c>
      <c r="B59" s="3" t="s">
        <v>156</v>
      </c>
      <c r="C59" s="5" t="s">
        <v>308</v>
      </c>
      <c r="D59" s="1">
        <v>44588</v>
      </c>
      <c r="E59" s="1"/>
      <c r="F59" s="2"/>
      <c r="G59" s="1">
        <v>44588</v>
      </c>
      <c r="H59" s="1">
        <v>44589</v>
      </c>
      <c r="I59" s="1"/>
      <c r="J59" s="1">
        <v>44596</v>
      </c>
      <c r="K59" s="1" t="s">
        <v>292</v>
      </c>
      <c r="L59" s="1" t="s">
        <v>641</v>
      </c>
      <c r="M59" s="2" t="s">
        <v>11</v>
      </c>
      <c r="N59" s="18" t="s">
        <v>44</v>
      </c>
      <c r="O59" s="18" t="s">
        <v>309</v>
      </c>
      <c r="P59" s="18" t="s">
        <v>78</v>
      </c>
      <c r="Q59" s="19">
        <v>26454000</v>
      </c>
      <c r="R59" s="19"/>
      <c r="S59" s="19">
        <f t="shared" si="4"/>
        <v>26454000</v>
      </c>
      <c r="T59" s="18">
        <v>20220065</v>
      </c>
      <c r="U59" s="203">
        <v>20220248</v>
      </c>
      <c r="V59" s="18" t="s">
        <v>160</v>
      </c>
      <c r="W59" s="18" t="s">
        <v>310</v>
      </c>
      <c r="X59" s="18">
        <v>1058842255</v>
      </c>
      <c r="Y59" s="18" t="s">
        <v>585</v>
      </c>
      <c r="Z59" s="18" t="s">
        <v>100</v>
      </c>
      <c r="AA59" s="18" t="s">
        <v>101</v>
      </c>
      <c r="AB59" s="21">
        <v>44589</v>
      </c>
      <c r="AC59" s="21">
        <v>44592</v>
      </c>
      <c r="AD59" s="21">
        <v>44772</v>
      </c>
      <c r="AE59" s="22">
        <f t="shared" si="6"/>
        <v>180</v>
      </c>
      <c r="AF59" s="18"/>
      <c r="AG59" s="18"/>
      <c r="AH59" s="30">
        <v>17636766</v>
      </c>
      <c r="AI59" s="18"/>
      <c r="AJ59" s="18"/>
      <c r="AK59" s="18" t="str">
        <f t="shared" si="5"/>
        <v>TERMINADO</v>
      </c>
      <c r="AL59" s="18" t="s">
        <v>408</v>
      </c>
      <c r="AM59" s="18"/>
    </row>
    <row r="60" spans="1:39" ht="48" x14ac:dyDescent="0.2">
      <c r="A60" s="14">
        <v>50</v>
      </c>
      <c r="B60" s="3" t="s">
        <v>15</v>
      </c>
      <c r="C60" s="5" t="s">
        <v>311</v>
      </c>
      <c r="D60" s="1">
        <v>44588</v>
      </c>
      <c r="E60" s="1"/>
      <c r="F60" s="2"/>
      <c r="G60" s="1">
        <v>44588</v>
      </c>
      <c r="H60" s="1">
        <v>44589</v>
      </c>
      <c r="I60" s="1"/>
      <c r="J60" s="1">
        <v>44596</v>
      </c>
      <c r="K60" s="1" t="s">
        <v>293</v>
      </c>
      <c r="L60" s="1" t="s">
        <v>642</v>
      </c>
      <c r="M60" s="2" t="s">
        <v>11</v>
      </c>
      <c r="N60" s="18" t="s">
        <v>44</v>
      </c>
      <c r="O60" s="18" t="s">
        <v>312</v>
      </c>
      <c r="P60" s="18" t="s">
        <v>78</v>
      </c>
      <c r="Q60" s="19">
        <v>9581765</v>
      </c>
      <c r="R60" s="19"/>
      <c r="S60" s="19">
        <f t="shared" si="4"/>
        <v>9581765</v>
      </c>
      <c r="T60" s="18">
        <v>20220070</v>
      </c>
      <c r="U60" s="18">
        <v>20220066</v>
      </c>
      <c r="V60" s="18" t="s">
        <v>52</v>
      </c>
      <c r="W60" s="18" t="s">
        <v>313</v>
      </c>
      <c r="X60" s="18">
        <v>1058845343</v>
      </c>
      <c r="Y60" s="18" t="s">
        <v>585</v>
      </c>
      <c r="Z60" s="18" t="s">
        <v>133</v>
      </c>
      <c r="AA60" s="18" t="s">
        <v>134</v>
      </c>
      <c r="AB60" s="21">
        <v>44589</v>
      </c>
      <c r="AC60" s="21">
        <v>44592</v>
      </c>
      <c r="AD60" s="21">
        <v>44742</v>
      </c>
      <c r="AE60" s="22">
        <f t="shared" si="6"/>
        <v>150</v>
      </c>
      <c r="AF60" s="18"/>
      <c r="AG60" s="18"/>
      <c r="AH60" s="30">
        <v>9581765</v>
      </c>
      <c r="AI60" s="18"/>
      <c r="AJ60" s="18"/>
      <c r="AK60" s="18" t="str">
        <f t="shared" si="5"/>
        <v>TERMINADO</v>
      </c>
      <c r="AL60" s="18"/>
      <c r="AM60" s="18"/>
    </row>
    <row r="61" spans="1:39" ht="84" customHeight="1" x14ac:dyDescent="0.2">
      <c r="A61" s="14">
        <v>51</v>
      </c>
      <c r="B61" s="3" t="s">
        <v>15</v>
      </c>
      <c r="C61" s="5" t="s">
        <v>314</v>
      </c>
      <c r="D61" s="1">
        <v>44588</v>
      </c>
      <c r="E61" s="1"/>
      <c r="F61" s="2"/>
      <c r="G61" s="1">
        <v>44588</v>
      </c>
      <c r="H61" s="1">
        <v>44589</v>
      </c>
      <c r="I61" s="1"/>
      <c r="J61" s="1">
        <v>44596</v>
      </c>
      <c r="K61" s="26" t="s">
        <v>294</v>
      </c>
      <c r="L61" s="26" t="s">
        <v>643</v>
      </c>
      <c r="M61" s="2" t="s">
        <v>11</v>
      </c>
      <c r="N61" s="18" t="s">
        <v>44</v>
      </c>
      <c r="O61" s="18" t="s">
        <v>315</v>
      </c>
      <c r="P61" s="18" t="s">
        <v>78</v>
      </c>
      <c r="Q61" s="19">
        <v>7742455</v>
      </c>
      <c r="R61" s="19"/>
      <c r="S61" s="19">
        <f t="shared" si="4"/>
        <v>7742455</v>
      </c>
      <c r="T61" s="18">
        <v>20220055</v>
      </c>
      <c r="U61" s="18">
        <v>20220067</v>
      </c>
      <c r="V61" s="18" t="s">
        <v>52</v>
      </c>
      <c r="W61" s="18" t="s">
        <v>316</v>
      </c>
      <c r="X61" s="18">
        <v>1120580204</v>
      </c>
      <c r="Y61" s="18" t="s">
        <v>585</v>
      </c>
      <c r="Z61" s="18" t="s">
        <v>133</v>
      </c>
      <c r="AA61" s="18" t="s">
        <v>134</v>
      </c>
      <c r="AB61" s="21">
        <v>44589</v>
      </c>
      <c r="AC61" s="21">
        <v>44592</v>
      </c>
      <c r="AD61" s="21">
        <v>44742</v>
      </c>
      <c r="AE61" s="22">
        <f t="shared" si="6"/>
        <v>150</v>
      </c>
      <c r="AF61" s="18"/>
      <c r="AG61" s="18"/>
      <c r="AH61" s="30">
        <v>7742455</v>
      </c>
      <c r="AI61" s="18"/>
      <c r="AJ61" s="18"/>
      <c r="AK61" s="18" t="str">
        <f t="shared" si="5"/>
        <v>TERMINADO</v>
      </c>
      <c r="AL61" s="18"/>
      <c r="AM61" s="18"/>
    </row>
    <row r="62" spans="1:39" ht="60" x14ac:dyDescent="0.2">
      <c r="A62" s="14">
        <v>52</v>
      </c>
      <c r="B62" s="3" t="s">
        <v>15</v>
      </c>
      <c r="C62" s="5" t="s">
        <v>317</v>
      </c>
      <c r="D62" s="1">
        <v>44588</v>
      </c>
      <c r="E62" s="1"/>
      <c r="F62" s="2"/>
      <c r="G62" s="1">
        <v>44588</v>
      </c>
      <c r="H62" s="1">
        <v>44589</v>
      </c>
      <c r="I62" s="1"/>
      <c r="J62" s="1">
        <v>44596</v>
      </c>
      <c r="K62" s="1" t="s">
        <v>295</v>
      </c>
      <c r="L62" s="1" t="s">
        <v>644</v>
      </c>
      <c r="M62" s="2" t="s">
        <v>11</v>
      </c>
      <c r="N62" s="18" t="s">
        <v>44</v>
      </c>
      <c r="O62" s="18" t="s">
        <v>318</v>
      </c>
      <c r="P62" s="18" t="s">
        <v>78</v>
      </c>
      <c r="Q62" s="19">
        <v>7012130</v>
      </c>
      <c r="R62" s="19"/>
      <c r="S62" s="19">
        <f t="shared" si="4"/>
        <v>7012130</v>
      </c>
      <c r="T62" s="18">
        <v>20220068</v>
      </c>
      <c r="U62" s="18">
        <v>20220068</v>
      </c>
      <c r="V62" s="18" t="s">
        <v>52</v>
      </c>
      <c r="W62" s="18" t="s">
        <v>319</v>
      </c>
      <c r="X62" s="18">
        <v>1058846095</v>
      </c>
      <c r="Y62" s="18" t="s">
        <v>585</v>
      </c>
      <c r="Z62" s="18" t="s">
        <v>133</v>
      </c>
      <c r="AA62" s="18" t="s">
        <v>134</v>
      </c>
      <c r="AB62" s="21">
        <v>44589</v>
      </c>
      <c r="AC62" s="21">
        <v>44592</v>
      </c>
      <c r="AD62" s="21">
        <v>44742</v>
      </c>
      <c r="AE62" s="22">
        <f t="shared" si="6"/>
        <v>150</v>
      </c>
      <c r="AF62" s="18"/>
      <c r="AG62" s="18"/>
      <c r="AH62" s="30">
        <v>7012130</v>
      </c>
      <c r="AI62" s="18"/>
      <c r="AJ62" s="18"/>
      <c r="AK62" s="18" t="str">
        <f t="shared" si="5"/>
        <v>TERMINADO</v>
      </c>
      <c r="AL62" s="18"/>
      <c r="AM62" s="18"/>
    </row>
    <row r="63" spans="1:39" ht="48" x14ac:dyDescent="0.2">
      <c r="A63" s="14">
        <v>53</v>
      </c>
      <c r="B63" s="5" t="s">
        <v>13</v>
      </c>
      <c r="C63" s="5" t="s">
        <v>320</v>
      </c>
      <c r="D63" s="1">
        <v>44588</v>
      </c>
      <c r="E63" s="1"/>
      <c r="F63" s="2"/>
      <c r="G63" s="1">
        <v>44588</v>
      </c>
      <c r="H63" s="1">
        <v>44589</v>
      </c>
      <c r="I63" s="1"/>
      <c r="J63" s="1">
        <v>44596</v>
      </c>
      <c r="K63" s="26" t="s">
        <v>296</v>
      </c>
      <c r="L63" s="26" t="s">
        <v>645</v>
      </c>
      <c r="M63" s="2" t="s">
        <v>11</v>
      </c>
      <c r="N63" s="18" t="s">
        <v>44</v>
      </c>
      <c r="O63" s="18" t="s">
        <v>321</v>
      </c>
      <c r="P63" s="18" t="s">
        <v>78</v>
      </c>
      <c r="Q63" s="19">
        <v>20185585</v>
      </c>
      <c r="R63" s="19"/>
      <c r="S63" s="19">
        <f t="shared" si="4"/>
        <v>20185585</v>
      </c>
      <c r="T63" s="18">
        <v>20220060</v>
      </c>
      <c r="U63" s="18">
        <v>20220069</v>
      </c>
      <c r="V63" s="18" t="s">
        <v>160</v>
      </c>
      <c r="W63" s="18" t="s">
        <v>322</v>
      </c>
      <c r="X63" s="18">
        <v>1058847390</v>
      </c>
      <c r="Y63" s="18" t="s">
        <v>584</v>
      </c>
      <c r="Z63" s="18" t="s">
        <v>254</v>
      </c>
      <c r="AA63" s="18" t="s">
        <v>255</v>
      </c>
      <c r="AB63" s="21">
        <v>44589</v>
      </c>
      <c r="AC63" s="21">
        <v>44592</v>
      </c>
      <c r="AD63" s="21">
        <v>44911</v>
      </c>
      <c r="AE63" s="22">
        <f t="shared" si="6"/>
        <v>319</v>
      </c>
      <c r="AF63" s="18"/>
      <c r="AG63" s="18"/>
      <c r="AH63" s="30">
        <v>6323961</v>
      </c>
      <c r="AI63" s="18"/>
      <c r="AJ63" s="18"/>
      <c r="AK63" s="18" t="str">
        <f t="shared" si="5"/>
        <v>VIGENTE</v>
      </c>
      <c r="AL63" s="18"/>
      <c r="AM63" s="18"/>
    </row>
    <row r="64" spans="1:39" ht="108" x14ac:dyDescent="0.2">
      <c r="A64" s="14">
        <v>54</v>
      </c>
      <c r="B64" s="5" t="s">
        <v>324</v>
      </c>
      <c r="C64" s="5" t="s">
        <v>323</v>
      </c>
      <c r="D64" s="1">
        <v>44588</v>
      </c>
      <c r="E64" s="1"/>
      <c r="F64" s="2"/>
      <c r="G64" s="1">
        <v>44588</v>
      </c>
      <c r="H64" s="1">
        <v>44589</v>
      </c>
      <c r="I64" s="1"/>
      <c r="J64" s="1">
        <v>44596</v>
      </c>
      <c r="K64" s="26" t="s">
        <v>297</v>
      </c>
      <c r="L64" s="26" t="s">
        <v>646</v>
      </c>
      <c r="M64" s="2" t="s">
        <v>11</v>
      </c>
      <c r="N64" s="18" t="s">
        <v>44</v>
      </c>
      <c r="O64" s="18" t="s">
        <v>325</v>
      </c>
      <c r="P64" s="18" t="s">
        <v>78</v>
      </c>
      <c r="Q64" s="19">
        <v>6931000</v>
      </c>
      <c r="R64" s="18"/>
      <c r="S64" s="19">
        <f t="shared" si="4"/>
        <v>6931000</v>
      </c>
      <c r="T64" s="18">
        <v>20220072</v>
      </c>
      <c r="U64" s="18">
        <v>20220070</v>
      </c>
      <c r="V64" s="18" t="s">
        <v>160</v>
      </c>
      <c r="W64" s="18" t="s">
        <v>326</v>
      </c>
      <c r="X64" s="18">
        <v>890801097</v>
      </c>
      <c r="Y64" s="18" t="s">
        <v>584</v>
      </c>
      <c r="Z64" s="18" t="s">
        <v>327</v>
      </c>
      <c r="AA64" s="18" t="s">
        <v>328</v>
      </c>
      <c r="AB64" s="21">
        <v>44589</v>
      </c>
      <c r="AC64" s="21">
        <v>44592</v>
      </c>
      <c r="AD64" s="21">
        <v>44849</v>
      </c>
      <c r="AE64" s="22">
        <f t="shared" si="6"/>
        <v>257</v>
      </c>
      <c r="AF64" s="18"/>
      <c r="AG64" s="18"/>
      <c r="AH64" s="30">
        <v>3465500</v>
      </c>
      <c r="AI64" s="18"/>
      <c r="AJ64" s="18"/>
      <c r="AK64" s="18" t="str">
        <f t="shared" si="5"/>
        <v>VIGENTE</v>
      </c>
      <c r="AL64" s="18"/>
      <c r="AM64" s="18"/>
    </row>
    <row r="65" spans="1:39" ht="72" x14ac:dyDescent="0.2">
      <c r="A65" s="14">
        <v>55</v>
      </c>
      <c r="B65" s="5" t="s">
        <v>15</v>
      </c>
      <c r="C65" s="5" t="s">
        <v>329</v>
      </c>
      <c r="D65" s="1">
        <v>44588</v>
      </c>
      <c r="E65" s="1"/>
      <c r="F65" s="2"/>
      <c r="G65" s="1">
        <v>44588</v>
      </c>
      <c r="H65" s="1">
        <v>44589</v>
      </c>
      <c r="I65" s="1"/>
      <c r="J65" s="1">
        <v>44596</v>
      </c>
      <c r="K65" s="27" t="s">
        <v>304</v>
      </c>
      <c r="L65" s="27" t="s">
        <v>647</v>
      </c>
      <c r="M65" s="2" t="s">
        <v>11</v>
      </c>
      <c r="N65" s="18" t="s">
        <v>44</v>
      </c>
      <c r="O65" s="18" t="s">
        <v>330</v>
      </c>
      <c r="P65" s="18" t="s">
        <v>78</v>
      </c>
      <c r="Q65" s="19">
        <v>12860855</v>
      </c>
      <c r="R65" s="18"/>
      <c r="S65" s="19">
        <f t="shared" si="4"/>
        <v>12860855</v>
      </c>
      <c r="T65" s="18">
        <v>20220071</v>
      </c>
      <c r="U65" s="18">
        <v>20220071</v>
      </c>
      <c r="V65" s="18" t="s">
        <v>52</v>
      </c>
      <c r="W65" s="18" t="s">
        <v>331</v>
      </c>
      <c r="X65" s="18">
        <v>79847571</v>
      </c>
      <c r="Y65" s="18" t="s">
        <v>585</v>
      </c>
      <c r="Z65" s="18" t="s">
        <v>133</v>
      </c>
      <c r="AA65" s="18" t="s">
        <v>134</v>
      </c>
      <c r="AB65" s="21">
        <v>44589</v>
      </c>
      <c r="AC65" s="21">
        <v>44595</v>
      </c>
      <c r="AD65" s="21">
        <v>44744</v>
      </c>
      <c r="AE65" s="22">
        <f t="shared" si="6"/>
        <v>149</v>
      </c>
      <c r="AF65" s="18"/>
      <c r="AG65" s="18"/>
      <c r="AH65" s="30">
        <v>12860855</v>
      </c>
      <c r="AI65" s="18"/>
      <c r="AJ65" s="18"/>
      <c r="AK65" s="18" t="str">
        <f t="shared" si="5"/>
        <v>TERMINADO</v>
      </c>
      <c r="AL65" s="18"/>
      <c r="AM65" s="18"/>
    </row>
    <row r="66" spans="1:39" ht="48" x14ac:dyDescent="0.2">
      <c r="A66" s="14">
        <v>56</v>
      </c>
      <c r="B66" s="5" t="s">
        <v>15</v>
      </c>
      <c r="C66" s="5" t="s">
        <v>332</v>
      </c>
      <c r="D66" s="1">
        <v>44588</v>
      </c>
      <c r="E66" s="1"/>
      <c r="F66" s="2"/>
      <c r="G66" s="1">
        <v>44588</v>
      </c>
      <c r="H66" s="1">
        <v>44589</v>
      </c>
      <c r="I66" s="1"/>
      <c r="J66" s="1">
        <v>44596</v>
      </c>
      <c r="K66" s="27" t="s">
        <v>305</v>
      </c>
      <c r="L66" s="27" t="s">
        <v>648</v>
      </c>
      <c r="M66" s="2" t="s">
        <v>11</v>
      </c>
      <c r="N66" s="18" t="s">
        <v>44</v>
      </c>
      <c r="O66" s="18" t="s">
        <v>333</v>
      </c>
      <c r="P66" s="18" t="s">
        <v>78</v>
      </c>
      <c r="Q66" s="19">
        <v>19840500</v>
      </c>
      <c r="R66" s="18"/>
      <c r="S66" s="19">
        <f>Q66+R66</f>
        <v>19840500</v>
      </c>
      <c r="T66" s="18">
        <v>20220073</v>
      </c>
      <c r="U66" s="18">
        <v>20220072</v>
      </c>
      <c r="V66" s="18" t="s">
        <v>160</v>
      </c>
      <c r="W66" s="18" t="s">
        <v>334</v>
      </c>
      <c r="X66" s="18">
        <v>1053832975</v>
      </c>
      <c r="Y66" s="18" t="s">
        <v>585</v>
      </c>
      <c r="Z66" s="18" t="s">
        <v>133</v>
      </c>
      <c r="AA66" s="18" t="s">
        <v>134</v>
      </c>
      <c r="AB66" s="21">
        <v>44589</v>
      </c>
      <c r="AC66" s="21">
        <v>44592</v>
      </c>
      <c r="AD66" s="21">
        <v>44772</v>
      </c>
      <c r="AE66" s="22">
        <f t="shared" si="6"/>
        <v>180</v>
      </c>
      <c r="AF66" s="18"/>
      <c r="AG66" s="18"/>
      <c r="AH66" s="30">
        <v>19840500</v>
      </c>
      <c r="AI66" s="18"/>
      <c r="AJ66" s="18"/>
      <c r="AK66" s="18" t="str">
        <f t="shared" si="5"/>
        <v>TERMINADO</v>
      </c>
      <c r="AL66" s="18"/>
      <c r="AM66" s="18"/>
    </row>
    <row r="67" spans="1:39" ht="48" x14ac:dyDescent="0.2">
      <c r="A67" s="14">
        <v>57</v>
      </c>
      <c r="B67" s="5" t="s">
        <v>15</v>
      </c>
      <c r="C67" s="5" t="s">
        <v>335</v>
      </c>
      <c r="D67" s="1">
        <v>44588</v>
      </c>
      <c r="E67" s="1"/>
      <c r="F67" s="2"/>
      <c r="G67" s="1">
        <v>44588</v>
      </c>
      <c r="H67" s="1">
        <v>44589</v>
      </c>
      <c r="I67" s="1"/>
      <c r="J67" s="28">
        <v>44598</v>
      </c>
      <c r="K67" s="27" t="s">
        <v>336</v>
      </c>
      <c r="L67" s="27" t="s">
        <v>649</v>
      </c>
      <c r="M67" s="2" t="s">
        <v>11</v>
      </c>
      <c r="N67" s="18" t="s">
        <v>44</v>
      </c>
      <c r="O67" s="18" t="s">
        <v>337</v>
      </c>
      <c r="P67" s="18" t="s">
        <v>78</v>
      </c>
      <c r="Q67" s="19">
        <v>12435959</v>
      </c>
      <c r="R67" s="18"/>
      <c r="S67" s="19">
        <f t="shared" si="4"/>
        <v>12435959</v>
      </c>
      <c r="T67" s="18">
        <v>20220075</v>
      </c>
      <c r="U67" s="18">
        <v>20220073</v>
      </c>
      <c r="V67" s="18" t="s">
        <v>339</v>
      </c>
      <c r="W67" s="18" t="s">
        <v>338</v>
      </c>
      <c r="X67" s="18">
        <v>1058844229</v>
      </c>
      <c r="Y67" s="18" t="s">
        <v>584</v>
      </c>
      <c r="Z67" s="18" t="s">
        <v>133</v>
      </c>
      <c r="AA67" s="18" t="s">
        <v>134</v>
      </c>
      <c r="AB67" s="21">
        <v>44589</v>
      </c>
      <c r="AC67" s="21">
        <v>44592</v>
      </c>
      <c r="AD67" s="21">
        <v>44911</v>
      </c>
      <c r="AE67" s="22">
        <f t="shared" si="6"/>
        <v>319</v>
      </c>
      <c r="AF67" s="18"/>
      <c r="AG67" s="18"/>
      <c r="AH67" s="30">
        <v>8264403</v>
      </c>
      <c r="AI67" s="18"/>
      <c r="AJ67" s="18"/>
      <c r="AK67" s="18" t="str">
        <f t="shared" si="5"/>
        <v>VIGENTE</v>
      </c>
      <c r="AL67" s="18"/>
      <c r="AM67" s="18"/>
    </row>
    <row r="68" spans="1:39" ht="48" x14ac:dyDescent="0.2">
      <c r="A68" s="14">
        <v>58</v>
      </c>
      <c r="B68" s="5" t="s">
        <v>14</v>
      </c>
      <c r="C68" s="5" t="s">
        <v>340</v>
      </c>
      <c r="D68" s="1">
        <v>44588</v>
      </c>
      <c r="E68" s="1"/>
      <c r="F68" s="2"/>
      <c r="G68" s="1">
        <v>44588</v>
      </c>
      <c r="H68" s="1">
        <v>44589</v>
      </c>
      <c r="I68" s="1"/>
      <c r="J68" s="28">
        <v>44598</v>
      </c>
      <c r="K68" s="27" t="s">
        <v>341</v>
      </c>
      <c r="L68" s="27" t="s">
        <v>650</v>
      </c>
      <c r="M68" s="2" t="s">
        <v>11</v>
      </c>
      <c r="N68" s="18" t="s">
        <v>44</v>
      </c>
      <c r="O68" s="18" t="s">
        <v>342</v>
      </c>
      <c r="P68" s="18" t="s">
        <v>78</v>
      </c>
      <c r="Q68" s="19">
        <v>5903145</v>
      </c>
      <c r="R68" s="18"/>
      <c r="S68" s="19">
        <f t="shared" si="4"/>
        <v>5903145</v>
      </c>
      <c r="T68" s="18">
        <v>20220074</v>
      </c>
      <c r="U68" s="18">
        <v>20220074</v>
      </c>
      <c r="V68" s="18" t="s">
        <v>339</v>
      </c>
      <c r="W68" s="18" t="s">
        <v>343</v>
      </c>
      <c r="X68" s="18">
        <v>40393404</v>
      </c>
      <c r="Y68" s="18" t="s">
        <v>584</v>
      </c>
      <c r="Z68" s="18" t="s">
        <v>111</v>
      </c>
      <c r="AA68" s="18" t="s">
        <v>112</v>
      </c>
      <c r="AB68" s="21">
        <v>44589</v>
      </c>
      <c r="AC68" s="21">
        <v>44592</v>
      </c>
      <c r="AD68" s="21">
        <v>44742</v>
      </c>
      <c r="AE68" s="22">
        <f t="shared" si="6"/>
        <v>150</v>
      </c>
      <c r="AF68" s="18"/>
      <c r="AG68" s="18"/>
      <c r="AH68" s="30">
        <v>5903145</v>
      </c>
      <c r="AI68" s="18"/>
      <c r="AJ68" s="18"/>
      <c r="AK68" s="18" t="str">
        <f t="shared" si="5"/>
        <v>TERMINADO</v>
      </c>
      <c r="AL68" s="18" t="s">
        <v>407</v>
      </c>
      <c r="AM68" s="18"/>
    </row>
    <row r="69" spans="1:39" ht="48" x14ac:dyDescent="0.2">
      <c r="A69" s="14">
        <v>59</v>
      </c>
      <c r="B69" s="5" t="s">
        <v>15</v>
      </c>
      <c r="C69" s="5" t="s">
        <v>344</v>
      </c>
      <c r="D69" s="1">
        <v>44588</v>
      </c>
      <c r="E69" s="1"/>
      <c r="F69" s="2"/>
      <c r="G69" s="1">
        <v>44588</v>
      </c>
      <c r="H69" s="1">
        <v>44589</v>
      </c>
      <c r="I69" s="1"/>
      <c r="J69" s="28">
        <v>44598</v>
      </c>
      <c r="K69" s="27" t="s">
        <v>345</v>
      </c>
      <c r="L69" s="27" t="s">
        <v>651</v>
      </c>
      <c r="M69" s="2" t="s">
        <v>11</v>
      </c>
      <c r="N69" s="18" t="s">
        <v>44</v>
      </c>
      <c r="O69" s="18" t="s">
        <v>346</v>
      </c>
      <c r="P69" s="18" t="s">
        <v>78</v>
      </c>
      <c r="Q69" s="19">
        <v>12435959</v>
      </c>
      <c r="R69" s="18"/>
      <c r="S69" s="19">
        <f>Q69+R69</f>
        <v>12435959</v>
      </c>
      <c r="T69" s="18">
        <v>20220075</v>
      </c>
      <c r="U69" s="18">
        <v>20220075</v>
      </c>
      <c r="V69" s="18" t="s">
        <v>90</v>
      </c>
      <c r="W69" s="18" t="s">
        <v>347</v>
      </c>
      <c r="X69" s="18">
        <v>24870344</v>
      </c>
      <c r="Y69" s="18" t="s">
        <v>584</v>
      </c>
      <c r="Z69" s="18" t="s">
        <v>133</v>
      </c>
      <c r="AA69" s="18" t="s">
        <v>134</v>
      </c>
      <c r="AB69" s="21">
        <v>44589</v>
      </c>
      <c r="AC69" s="21">
        <v>44592</v>
      </c>
      <c r="AD69" s="21">
        <v>44911</v>
      </c>
      <c r="AE69" s="22">
        <f t="shared" si="6"/>
        <v>319</v>
      </c>
      <c r="AF69" s="18"/>
      <c r="AG69" s="18"/>
      <c r="AH69" s="30">
        <v>8264403</v>
      </c>
      <c r="AI69" s="18"/>
      <c r="AJ69" s="18"/>
      <c r="AK69" s="18" t="str">
        <f t="shared" si="5"/>
        <v>VIGENTE</v>
      </c>
      <c r="AL69" s="18"/>
      <c r="AM69" s="18"/>
    </row>
    <row r="70" spans="1:39" ht="72" x14ac:dyDescent="0.2">
      <c r="A70" s="14">
        <v>60</v>
      </c>
      <c r="B70" s="5" t="s">
        <v>81</v>
      </c>
      <c r="C70" s="5" t="s">
        <v>348</v>
      </c>
      <c r="D70" s="1">
        <v>44596</v>
      </c>
      <c r="E70" s="1"/>
      <c r="F70" s="2"/>
      <c r="G70" s="1">
        <v>44598</v>
      </c>
      <c r="H70" s="1">
        <v>44599</v>
      </c>
      <c r="I70" s="1"/>
      <c r="J70" s="28">
        <v>44599</v>
      </c>
      <c r="K70" s="27" t="s">
        <v>349</v>
      </c>
      <c r="L70" s="27" t="s">
        <v>652</v>
      </c>
      <c r="M70" s="2" t="s">
        <v>11</v>
      </c>
      <c r="N70" s="18" t="s">
        <v>68</v>
      </c>
      <c r="O70" s="18" t="s">
        <v>350</v>
      </c>
      <c r="P70" s="18" t="s">
        <v>351</v>
      </c>
      <c r="Q70" s="19">
        <v>380800</v>
      </c>
      <c r="R70" s="18"/>
      <c r="S70" s="19">
        <f t="shared" ref="S70:S135" si="7">Q70+R70</f>
        <v>380800</v>
      </c>
      <c r="T70" s="18">
        <v>20220083</v>
      </c>
      <c r="U70" s="18">
        <v>20220139</v>
      </c>
      <c r="V70" s="18" t="s">
        <v>90</v>
      </c>
      <c r="W70" s="18" t="s">
        <v>352</v>
      </c>
      <c r="X70" s="18">
        <v>901312112</v>
      </c>
      <c r="Y70" s="18" t="s">
        <v>585</v>
      </c>
      <c r="Z70" s="18" t="s">
        <v>85</v>
      </c>
      <c r="AA70" s="18" t="s">
        <v>86</v>
      </c>
      <c r="AB70" s="21">
        <v>44603</v>
      </c>
      <c r="AC70" s="21">
        <v>44603</v>
      </c>
      <c r="AD70" s="21">
        <v>44926</v>
      </c>
      <c r="AE70" s="22">
        <f t="shared" si="6"/>
        <v>323</v>
      </c>
      <c r="AF70" s="18"/>
      <c r="AG70" s="18"/>
      <c r="AH70" s="30">
        <v>380800</v>
      </c>
      <c r="AI70" s="18"/>
      <c r="AJ70" s="18"/>
      <c r="AK70" s="18" t="str">
        <f t="shared" si="5"/>
        <v>VIGENTE</v>
      </c>
      <c r="AL70" s="18"/>
      <c r="AM70" s="18"/>
    </row>
    <row r="71" spans="1:39" ht="60" x14ac:dyDescent="0.2">
      <c r="A71" s="14">
        <v>61</v>
      </c>
      <c r="B71" s="5" t="s">
        <v>26</v>
      </c>
      <c r="C71" s="5" t="s">
        <v>353</v>
      </c>
      <c r="D71" s="1">
        <v>44590</v>
      </c>
      <c r="E71" s="1"/>
      <c r="F71" s="2"/>
      <c r="G71" s="1">
        <v>44598</v>
      </c>
      <c r="H71" s="1">
        <v>44599</v>
      </c>
      <c r="I71" s="1"/>
      <c r="J71" s="28">
        <v>44599</v>
      </c>
      <c r="K71" s="27" t="s">
        <v>354</v>
      </c>
      <c r="L71" s="27" t="s">
        <v>653</v>
      </c>
      <c r="M71" s="2" t="s">
        <v>11</v>
      </c>
      <c r="N71" s="18" t="s">
        <v>68</v>
      </c>
      <c r="O71" s="18" t="s">
        <v>378</v>
      </c>
      <c r="P71" s="18" t="s">
        <v>78</v>
      </c>
      <c r="Q71" s="19">
        <v>4484333</v>
      </c>
      <c r="R71" s="18">
        <v>2212270.7000000002</v>
      </c>
      <c r="S71" s="19">
        <f t="shared" si="7"/>
        <v>6696603.7000000002</v>
      </c>
      <c r="T71" s="18">
        <v>20220087</v>
      </c>
      <c r="U71" s="18" t="s">
        <v>519</v>
      </c>
      <c r="V71" s="18" t="s">
        <v>160</v>
      </c>
      <c r="W71" s="18" t="s">
        <v>379</v>
      </c>
      <c r="X71" s="18">
        <v>1001844410</v>
      </c>
      <c r="Y71" s="18" t="s">
        <v>584</v>
      </c>
      <c r="Z71" s="18" t="s">
        <v>355</v>
      </c>
      <c r="AA71" s="18" t="s">
        <v>356</v>
      </c>
      <c r="AB71" s="21">
        <v>44607</v>
      </c>
      <c r="AC71" s="21">
        <v>44607</v>
      </c>
      <c r="AD71" s="21">
        <v>44716</v>
      </c>
      <c r="AE71" s="22">
        <f t="shared" si="6"/>
        <v>109</v>
      </c>
      <c r="AF71" s="21" t="s">
        <v>577</v>
      </c>
      <c r="AG71" s="21">
        <v>44716</v>
      </c>
      <c r="AH71" s="30">
        <v>4484333</v>
      </c>
      <c r="AI71" s="21"/>
      <c r="AJ71" s="21"/>
      <c r="AK71" s="18" t="str">
        <f t="shared" si="5"/>
        <v>TERMINADO</v>
      </c>
      <c r="AL71" s="18" t="s">
        <v>520</v>
      </c>
      <c r="AM71" s="18"/>
    </row>
    <row r="72" spans="1:39" ht="72" x14ac:dyDescent="0.2">
      <c r="A72" s="14">
        <v>62</v>
      </c>
      <c r="B72" s="5" t="s">
        <v>27</v>
      </c>
      <c r="C72" s="5" t="s">
        <v>357</v>
      </c>
      <c r="D72" s="1">
        <v>44596</v>
      </c>
      <c r="E72" s="1"/>
      <c r="F72" s="2"/>
      <c r="G72" s="1">
        <v>44598</v>
      </c>
      <c r="H72" s="1">
        <v>44599</v>
      </c>
      <c r="I72" s="1"/>
      <c r="J72" s="28">
        <v>44599</v>
      </c>
      <c r="K72" s="27" t="s">
        <v>358</v>
      </c>
      <c r="L72" s="27" t="s">
        <v>654</v>
      </c>
      <c r="M72" s="2" t="s">
        <v>11</v>
      </c>
      <c r="N72" s="18" t="s">
        <v>68</v>
      </c>
      <c r="O72" s="18" t="s">
        <v>359</v>
      </c>
      <c r="P72" s="18" t="s">
        <v>105</v>
      </c>
      <c r="Q72" s="19">
        <v>27987000</v>
      </c>
      <c r="R72" s="18"/>
      <c r="S72" s="19">
        <f t="shared" si="7"/>
        <v>27987000</v>
      </c>
      <c r="T72" s="18">
        <v>20220089</v>
      </c>
      <c r="U72" s="18">
        <v>20220116</v>
      </c>
      <c r="V72" s="18" t="s">
        <v>52</v>
      </c>
      <c r="W72" s="18" t="s">
        <v>106</v>
      </c>
      <c r="X72" s="18">
        <v>890802678</v>
      </c>
      <c r="Y72" s="18" t="s">
        <v>585</v>
      </c>
      <c r="Z72" s="18" t="s">
        <v>360</v>
      </c>
      <c r="AA72" s="18" t="s">
        <v>361</v>
      </c>
      <c r="AB72" s="21">
        <v>44607</v>
      </c>
      <c r="AC72" s="21">
        <v>44607</v>
      </c>
      <c r="AD72" s="21">
        <v>44680</v>
      </c>
      <c r="AE72" s="22">
        <f t="shared" si="6"/>
        <v>73</v>
      </c>
      <c r="AF72" s="18"/>
      <c r="AG72" s="18"/>
      <c r="AH72" s="30">
        <v>27987000</v>
      </c>
      <c r="AI72" s="18"/>
      <c r="AJ72" s="18"/>
      <c r="AK72" s="18" t="str">
        <f t="shared" si="5"/>
        <v>TERMINADO</v>
      </c>
      <c r="AL72" s="18"/>
      <c r="AM72" s="18"/>
    </row>
    <row r="73" spans="1:39" ht="60" x14ac:dyDescent="0.2">
      <c r="A73" s="14">
        <v>63</v>
      </c>
      <c r="B73" s="5" t="s">
        <v>81</v>
      </c>
      <c r="C73" s="5" t="s">
        <v>362</v>
      </c>
      <c r="D73" s="1">
        <v>44595</v>
      </c>
      <c r="E73" s="1">
        <v>44596</v>
      </c>
      <c r="F73" s="29">
        <v>44596</v>
      </c>
      <c r="G73" s="1">
        <v>44598</v>
      </c>
      <c r="H73" s="28">
        <v>44599</v>
      </c>
      <c r="I73" s="1"/>
      <c r="J73" s="1">
        <v>44599</v>
      </c>
      <c r="K73" s="1" t="s">
        <v>363</v>
      </c>
      <c r="L73" s="1" t="s">
        <v>655</v>
      </c>
      <c r="M73" s="2" t="s">
        <v>11</v>
      </c>
      <c r="N73" s="18" t="s">
        <v>68</v>
      </c>
      <c r="O73" s="18" t="s">
        <v>388</v>
      </c>
      <c r="P73" s="18" t="s">
        <v>364</v>
      </c>
      <c r="Q73" s="19">
        <v>24954435</v>
      </c>
      <c r="R73" s="18"/>
      <c r="S73" s="19">
        <f t="shared" si="7"/>
        <v>24954435</v>
      </c>
      <c r="T73" s="18">
        <v>20220093</v>
      </c>
      <c r="U73" s="18">
        <v>20220184</v>
      </c>
      <c r="V73" s="18" t="s">
        <v>90</v>
      </c>
      <c r="W73" s="18" t="s">
        <v>389</v>
      </c>
      <c r="X73" s="18">
        <v>860524654</v>
      </c>
      <c r="Y73" s="18" t="s">
        <v>584</v>
      </c>
      <c r="Z73" s="18" t="s">
        <v>85</v>
      </c>
      <c r="AA73" s="18" t="s">
        <v>86</v>
      </c>
      <c r="AB73" s="21">
        <v>44610</v>
      </c>
      <c r="AC73" s="21">
        <v>44614</v>
      </c>
      <c r="AD73" s="21">
        <v>44887</v>
      </c>
      <c r="AE73" s="22">
        <f t="shared" si="6"/>
        <v>273</v>
      </c>
      <c r="AF73" s="18"/>
      <c r="AG73" s="18"/>
      <c r="AH73" s="30">
        <v>24426514</v>
      </c>
      <c r="AI73" s="18"/>
      <c r="AJ73" s="18"/>
      <c r="AK73" s="18" t="str">
        <f t="shared" si="5"/>
        <v>VIGENTE</v>
      </c>
      <c r="AL73" s="18"/>
      <c r="AM73" s="18"/>
    </row>
    <row r="74" spans="1:39" ht="96" x14ac:dyDescent="0.2">
      <c r="A74" s="14">
        <v>64</v>
      </c>
      <c r="B74" s="5" t="s">
        <v>26</v>
      </c>
      <c r="C74" s="5" t="s">
        <v>365</v>
      </c>
      <c r="D74" s="1">
        <v>44596</v>
      </c>
      <c r="E74" s="1"/>
      <c r="F74" s="2"/>
      <c r="G74" s="1">
        <v>44598</v>
      </c>
      <c r="H74" s="28">
        <v>44599</v>
      </c>
      <c r="I74" s="1"/>
      <c r="J74" s="1">
        <v>44599</v>
      </c>
      <c r="K74" s="1" t="s">
        <v>366</v>
      </c>
      <c r="L74" s="1" t="s">
        <v>656</v>
      </c>
      <c r="M74" s="2" t="s">
        <v>11</v>
      </c>
      <c r="N74" s="18" t="s">
        <v>68</v>
      </c>
      <c r="O74" s="18" t="s">
        <v>380</v>
      </c>
      <c r="P74" s="18" t="s">
        <v>78</v>
      </c>
      <c r="Q74" s="19">
        <v>2550000</v>
      </c>
      <c r="R74" s="18"/>
      <c r="S74" s="19">
        <f t="shared" si="7"/>
        <v>2550000</v>
      </c>
      <c r="T74" s="18">
        <v>20220086</v>
      </c>
      <c r="U74" s="18">
        <v>20220146</v>
      </c>
      <c r="V74" s="18" t="s">
        <v>367</v>
      </c>
      <c r="W74" s="18" t="s">
        <v>381</v>
      </c>
      <c r="X74" s="18">
        <v>1058847225</v>
      </c>
      <c r="Y74" s="18" t="s">
        <v>585</v>
      </c>
      <c r="Z74" s="18" t="s">
        <v>254</v>
      </c>
      <c r="AA74" s="18" t="s">
        <v>255</v>
      </c>
      <c r="AB74" s="21">
        <v>44607</v>
      </c>
      <c r="AC74" s="21">
        <v>44607</v>
      </c>
      <c r="AD74" s="21">
        <v>44665</v>
      </c>
      <c r="AE74" s="22">
        <f t="shared" si="6"/>
        <v>58</v>
      </c>
      <c r="AF74" s="18"/>
      <c r="AG74" s="18"/>
      <c r="AH74" s="30">
        <v>2550000</v>
      </c>
      <c r="AI74" s="18"/>
      <c r="AJ74" s="18"/>
      <c r="AK74" s="18" t="str">
        <f t="shared" si="5"/>
        <v>TERMINADO</v>
      </c>
      <c r="AL74" s="18"/>
      <c r="AM74" s="18"/>
    </row>
    <row r="75" spans="1:39" ht="56.25" customHeight="1" x14ac:dyDescent="0.2">
      <c r="A75" s="14">
        <v>65</v>
      </c>
      <c r="B75" s="5" t="s">
        <v>13</v>
      </c>
      <c r="C75" s="5" t="s">
        <v>368</v>
      </c>
      <c r="D75" s="1">
        <v>44598</v>
      </c>
      <c r="E75" s="1"/>
      <c r="F75" s="2"/>
      <c r="G75" s="1">
        <v>44598</v>
      </c>
      <c r="H75" s="28">
        <v>44599</v>
      </c>
      <c r="I75" s="1"/>
      <c r="J75" s="1">
        <v>44602</v>
      </c>
      <c r="K75" s="1" t="s">
        <v>369</v>
      </c>
      <c r="L75" s="1" t="s">
        <v>657</v>
      </c>
      <c r="M75" s="2" t="s">
        <v>11</v>
      </c>
      <c r="N75" s="18" t="s">
        <v>68</v>
      </c>
      <c r="O75" s="18" t="s">
        <v>390</v>
      </c>
      <c r="P75" s="18" t="s">
        <v>78</v>
      </c>
      <c r="Q75" s="19">
        <v>9459000</v>
      </c>
      <c r="R75" s="18"/>
      <c r="S75" s="19">
        <f t="shared" si="7"/>
        <v>9459000</v>
      </c>
      <c r="T75" s="18">
        <v>20220094</v>
      </c>
      <c r="U75" s="18">
        <v>20220183</v>
      </c>
      <c r="V75" s="18" t="s">
        <v>160</v>
      </c>
      <c r="W75" s="18" t="s">
        <v>391</v>
      </c>
      <c r="X75" s="18">
        <v>1053820381</v>
      </c>
      <c r="Y75" s="18" t="s">
        <v>584</v>
      </c>
      <c r="Z75" s="18" t="s">
        <v>254</v>
      </c>
      <c r="AA75" s="18" t="s">
        <v>255</v>
      </c>
      <c r="AB75" s="21">
        <v>44610</v>
      </c>
      <c r="AC75" s="21">
        <v>44613</v>
      </c>
      <c r="AD75" s="21">
        <v>44793</v>
      </c>
      <c r="AE75" s="22">
        <f t="shared" si="6"/>
        <v>180</v>
      </c>
      <c r="AF75" s="18"/>
      <c r="AG75" s="18"/>
      <c r="AH75" s="30">
        <v>0</v>
      </c>
      <c r="AI75" s="18"/>
      <c r="AJ75" s="18"/>
      <c r="AK75" s="18" t="str">
        <f t="shared" si="5"/>
        <v>TERMINADO</v>
      </c>
      <c r="AL75" s="18"/>
      <c r="AM75" s="18"/>
    </row>
    <row r="76" spans="1:39" ht="36.75" customHeight="1" x14ac:dyDescent="0.2">
      <c r="A76" s="14">
        <v>66</v>
      </c>
      <c r="B76" s="5" t="s">
        <v>23</v>
      </c>
      <c r="C76" s="5" t="s">
        <v>370</v>
      </c>
      <c r="D76" s="1">
        <v>44596</v>
      </c>
      <c r="E76" s="1"/>
      <c r="F76" s="2"/>
      <c r="G76" s="1">
        <v>44598</v>
      </c>
      <c r="H76" s="28">
        <v>44599</v>
      </c>
      <c r="I76" s="1"/>
      <c r="J76" s="1">
        <v>44602</v>
      </c>
      <c r="K76" s="1" t="s">
        <v>371</v>
      </c>
      <c r="L76" s="1" t="s">
        <v>658</v>
      </c>
      <c r="M76" s="2" t="s">
        <v>11</v>
      </c>
      <c r="N76" s="18" t="s">
        <v>68</v>
      </c>
      <c r="O76" s="18" t="s">
        <v>392</v>
      </c>
      <c r="P76" s="18" t="s">
        <v>372</v>
      </c>
      <c r="Q76" s="19">
        <v>2588000</v>
      </c>
      <c r="R76" s="18"/>
      <c r="S76" s="19">
        <f t="shared" si="7"/>
        <v>2588000</v>
      </c>
      <c r="T76" s="18">
        <v>20220099</v>
      </c>
      <c r="U76" s="18">
        <v>20220178</v>
      </c>
      <c r="V76" s="18" t="s">
        <v>90</v>
      </c>
      <c r="W76" s="18" t="s">
        <v>393</v>
      </c>
      <c r="X76" s="18">
        <v>24870226</v>
      </c>
      <c r="Y76" s="18" t="s">
        <v>584</v>
      </c>
      <c r="Z76" s="18" t="s">
        <v>360</v>
      </c>
      <c r="AA76" s="18" t="s">
        <v>361</v>
      </c>
      <c r="AB76" s="21">
        <v>44609</v>
      </c>
      <c r="AC76" s="21">
        <v>44609</v>
      </c>
      <c r="AD76" s="21">
        <v>44911</v>
      </c>
      <c r="AE76" s="22">
        <f t="shared" si="6"/>
        <v>302</v>
      </c>
      <c r="AF76" s="18"/>
      <c r="AG76" s="18"/>
      <c r="AH76" s="30">
        <v>1559800</v>
      </c>
      <c r="AI76" s="18"/>
      <c r="AJ76" s="18"/>
      <c r="AK76" s="18" t="str">
        <f t="shared" ref="AK76:AK196" si="8">IF(AD76&lt;=$AK$9,"TERMINADO",IF(AD76&lt;=$AK$10,"PROXIMOATERMINAR","VIGENTE"))</f>
        <v>VIGENTE</v>
      </c>
      <c r="AL76" s="18"/>
      <c r="AM76" s="18"/>
    </row>
    <row r="77" spans="1:39" ht="72.75" customHeight="1" x14ac:dyDescent="0.2">
      <c r="A77" s="14">
        <v>67</v>
      </c>
      <c r="B77" s="5" t="s">
        <v>374</v>
      </c>
      <c r="C77" s="5" t="s">
        <v>373</v>
      </c>
      <c r="D77" s="1">
        <v>44600</v>
      </c>
      <c r="E77" s="1"/>
      <c r="F77" s="2"/>
      <c r="G77" s="1">
        <v>44598</v>
      </c>
      <c r="H77" s="28">
        <v>44600</v>
      </c>
      <c r="I77" s="1"/>
      <c r="J77" s="1">
        <v>44602</v>
      </c>
      <c r="K77" s="1" t="s">
        <v>375</v>
      </c>
      <c r="L77" s="1" t="s">
        <v>659</v>
      </c>
      <c r="M77" s="2" t="s">
        <v>11</v>
      </c>
      <c r="N77" s="18" t="s">
        <v>68</v>
      </c>
      <c r="O77" s="18" t="s">
        <v>394</v>
      </c>
      <c r="P77" s="18" t="s">
        <v>78</v>
      </c>
      <c r="Q77" s="19">
        <v>5875000</v>
      </c>
      <c r="R77" s="18"/>
      <c r="S77" s="19">
        <f t="shared" si="7"/>
        <v>5875000</v>
      </c>
      <c r="T77" s="18">
        <v>20220097</v>
      </c>
      <c r="U77" s="18">
        <v>20220179</v>
      </c>
      <c r="V77" s="18" t="s">
        <v>213</v>
      </c>
      <c r="W77" s="18" t="s">
        <v>395</v>
      </c>
      <c r="X77" s="18">
        <v>24730694</v>
      </c>
      <c r="Y77" s="18" t="s">
        <v>584</v>
      </c>
      <c r="Z77" s="18" t="s">
        <v>111</v>
      </c>
      <c r="AA77" s="18" t="s">
        <v>112</v>
      </c>
      <c r="AB77" s="21">
        <v>44609</v>
      </c>
      <c r="AC77" s="21">
        <v>44610</v>
      </c>
      <c r="AD77" s="21">
        <v>44759</v>
      </c>
      <c r="AE77" s="22">
        <f t="shared" si="6"/>
        <v>149</v>
      </c>
      <c r="AF77" s="18"/>
      <c r="AG77" s="18"/>
      <c r="AH77" s="30">
        <v>5875000</v>
      </c>
      <c r="AI77" s="18"/>
      <c r="AJ77" s="18"/>
      <c r="AK77" s="18" t="str">
        <f t="shared" si="8"/>
        <v>TERMINADO</v>
      </c>
      <c r="AL77" s="18" t="s">
        <v>407</v>
      </c>
      <c r="AM77" s="18"/>
    </row>
    <row r="78" spans="1:39" ht="114" customHeight="1" x14ac:dyDescent="0.2">
      <c r="A78" s="14">
        <v>68</v>
      </c>
      <c r="B78" s="5" t="s">
        <v>13</v>
      </c>
      <c r="C78" s="5" t="s">
        <v>376</v>
      </c>
      <c r="D78" s="1">
        <v>44598</v>
      </c>
      <c r="E78" s="1"/>
      <c r="F78" s="2"/>
      <c r="G78" s="1">
        <v>44598</v>
      </c>
      <c r="H78" s="28">
        <v>44600</v>
      </c>
      <c r="I78" s="1"/>
      <c r="J78" s="1">
        <v>44602</v>
      </c>
      <c r="K78" s="1" t="s">
        <v>377</v>
      </c>
      <c r="L78" s="1" t="s">
        <v>660</v>
      </c>
      <c r="M78" s="2" t="s">
        <v>11</v>
      </c>
      <c r="N78" s="18" t="s">
        <v>68</v>
      </c>
      <c r="O78" s="18" t="s">
        <v>396</v>
      </c>
      <c r="P78" s="18" t="s">
        <v>78</v>
      </c>
      <c r="Q78" s="19">
        <v>14994999</v>
      </c>
      <c r="R78" s="18"/>
      <c r="S78" s="19">
        <f t="shared" si="7"/>
        <v>14994999</v>
      </c>
      <c r="T78" s="18">
        <v>20220100</v>
      </c>
      <c r="U78" s="18">
        <v>20220185</v>
      </c>
      <c r="V78" s="18" t="s">
        <v>160</v>
      </c>
      <c r="W78" s="18" t="s">
        <v>231</v>
      </c>
      <c r="X78" s="18">
        <v>1020749040</v>
      </c>
      <c r="Y78" s="18" t="s">
        <v>584</v>
      </c>
      <c r="Z78" s="18" t="s">
        <v>254</v>
      </c>
      <c r="AA78" s="18" t="s">
        <v>255</v>
      </c>
      <c r="AB78" s="21">
        <v>44610</v>
      </c>
      <c r="AC78" s="21">
        <v>44613</v>
      </c>
      <c r="AD78" s="21">
        <v>44793</v>
      </c>
      <c r="AE78" s="22">
        <f t="shared" si="6"/>
        <v>180</v>
      </c>
      <c r="AF78" s="18"/>
      <c r="AG78" s="18"/>
      <c r="AH78" s="30">
        <v>12495830</v>
      </c>
      <c r="AI78" s="18"/>
      <c r="AJ78" s="18"/>
      <c r="AK78" s="18" t="str">
        <f t="shared" si="8"/>
        <v>TERMINADO</v>
      </c>
      <c r="AL78" s="18"/>
      <c r="AM78" s="18"/>
    </row>
    <row r="79" spans="1:39" ht="67.5" customHeight="1" x14ac:dyDescent="0.2">
      <c r="A79" s="14">
        <v>69</v>
      </c>
      <c r="B79" s="5" t="s">
        <v>23</v>
      </c>
      <c r="C79" s="5" t="s">
        <v>400</v>
      </c>
      <c r="D79" s="1">
        <v>44600</v>
      </c>
      <c r="E79" s="1"/>
      <c r="F79" s="29">
        <v>44602</v>
      </c>
      <c r="G79" s="1">
        <v>44604</v>
      </c>
      <c r="H79" s="28">
        <v>44604</v>
      </c>
      <c r="I79" s="1"/>
      <c r="J79" s="1">
        <v>44610</v>
      </c>
      <c r="K79" s="1" t="s">
        <v>397</v>
      </c>
      <c r="L79" s="1" t="s">
        <v>661</v>
      </c>
      <c r="M79" s="2" t="s">
        <v>11</v>
      </c>
      <c r="N79" s="18" t="s">
        <v>68</v>
      </c>
      <c r="O79" s="18" t="s">
        <v>398</v>
      </c>
      <c r="P79" s="18" t="s">
        <v>399</v>
      </c>
      <c r="Q79" s="19">
        <v>4729280</v>
      </c>
      <c r="R79" s="18"/>
      <c r="S79" s="19">
        <f t="shared" si="7"/>
        <v>4729280</v>
      </c>
      <c r="T79" s="18">
        <v>20220108</v>
      </c>
      <c r="U79" s="18">
        <v>20220210</v>
      </c>
      <c r="V79" s="18" t="s">
        <v>90</v>
      </c>
      <c r="W79" s="18" t="s">
        <v>401</v>
      </c>
      <c r="X79" s="18">
        <v>900561440</v>
      </c>
      <c r="Y79" s="18" t="s">
        <v>584</v>
      </c>
      <c r="Z79" s="18" t="s">
        <v>360</v>
      </c>
      <c r="AA79" s="18" t="s">
        <v>361</v>
      </c>
      <c r="AB79" s="21">
        <v>44617</v>
      </c>
      <c r="AC79" s="21">
        <v>44617</v>
      </c>
      <c r="AD79" s="21">
        <v>44637</v>
      </c>
      <c r="AE79" s="22">
        <f t="shared" si="6"/>
        <v>20</v>
      </c>
      <c r="AF79" s="18"/>
      <c r="AG79" s="18"/>
      <c r="AH79" s="30">
        <v>4279280</v>
      </c>
      <c r="AI79" s="18"/>
      <c r="AJ79" s="18"/>
      <c r="AK79" s="18" t="str">
        <f t="shared" si="8"/>
        <v>TERMINADO</v>
      </c>
      <c r="AL79" s="18"/>
      <c r="AM79" s="18"/>
    </row>
    <row r="80" spans="1:39" ht="36" x14ac:dyDescent="0.2">
      <c r="A80" s="14">
        <v>70</v>
      </c>
      <c r="B80" s="5" t="s">
        <v>23</v>
      </c>
      <c r="C80" s="5" t="s">
        <v>402</v>
      </c>
      <c r="D80" s="1">
        <v>44602</v>
      </c>
      <c r="E80" s="1"/>
      <c r="F80" s="2"/>
      <c r="G80" s="1">
        <v>44604</v>
      </c>
      <c r="H80" s="28">
        <v>44604</v>
      </c>
      <c r="I80" s="1"/>
      <c r="J80" s="1">
        <v>44610</v>
      </c>
      <c r="K80" s="1" t="s">
        <v>403</v>
      </c>
      <c r="L80" s="1" t="s">
        <v>662</v>
      </c>
      <c r="M80" s="2" t="s">
        <v>11</v>
      </c>
      <c r="N80" s="18" t="s">
        <v>68</v>
      </c>
      <c r="O80" s="18" t="s">
        <v>406</v>
      </c>
      <c r="P80" s="18" t="s">
        <v>404</v>
      </c>
      <c r="Q80" s="19">
        <v>13228040</v>
      </c>
      <c r="R80" s="18"/>
      <c r="S80" s="19">
        <f t="shared" si="7"/>
        <v>13228040</v>
      </c>
      <c r="T80" s="18">
        <v>20220120</v>
      </c>
      <c r="U80" s="18">
        <v>20220219</v>
      </c>
      <c r="V80" s="18" t="s">
        <v>90</v>
      </c>
      <c r="W80" s="18" t="s">
        <v>405</v>
      </c>
      <c r="X80" s="18">
        <v>830147042</v>
      </c>
      <c r="Y80" s="18" t="s">
        <v>585</v>
      </c>
      <c r="Z80" s="18" t="s">
        <v>360</v>
      </c>
      <c r="AA80" s="18" t="s">
        <v>361</v>
      </c>
      <c r="AB80" s="21">
        <v>44620</v>
      </c>
      <c r="AC80" s="21">
        <v>44620</v>
      </c>
      <c r="AD80" s="21">
        <v>44635</v>
      </c>
      <c r="AE80" s="22">
        <f t="shared" si="6"/>
        <v>15</v>
      </c>
      <c r="AF80" s="18"/>
      <c r="AG80" s="18"/>
      <c r="AH80" s="30">
        <v>13228040</v>
      </c>
      <c r="AI80" s="18"/>
      <c r="AJ80" s="18"/>
      <c r="AK80" s="18" t="str">
        <f t="shared" si="8"/>
        <v>TERMINADO</v>
      </c>
      <c r="AL80" s="18"/>
      <c r="AM80" s="18"/>
    </row>
    <row r="81" spans="1:39" ht="44.25" customHeight="1" x14ac:dyDescent="0.2">
      <c r="A81" s="14">
        <v>71</v>
      </c>
      <c r="B81" s="5" t="s">
        <v>15</v>
      </c>
      <c r="C81" s="5" t="s">
        <v>409</v>
      </c>
      <c r="D81" s="1">
        <v>44596</v>
      </c>
      <c r="E81" s="1"/>
      <c r="F81" s="2"/>
      <c r="G81" s="1">
        <v>44607</v>
      </c>
      <c r="H81" s="28">
        <v>44636</v>
      </c>
      <c r="I81" s="1"/>
      <c r="J81" s="1">
        <v>44624</v>
      </c>
      <c r="K81" s="1" t="s">
        <v>410</v>
      </c>
      <c r="L81" s="1" t="s">
        <v>663</v>
      </c>
      <c r="M81" s="2" t="s">
        <v>11</v>
      </c>
      <c r="N81" s="18" t="s">
        <v>68</v>
      </c>
      <c r="O81" s="18" t="s">
        <v>411</v>
      </c>
      <c r="P81" s="18" t="s">
        <v>412</v>
      </c>
      <c r="Q81" s="19">
        <v>6711005</v>
      </c>
      <c r="R81" s="18"/>
      <c r="S81" s="19">
        <f t="shared" si="7"/>
        <v>6711005</v>
      </c>
      <c r="T81" s="18">
        <v>20220123</v>
      </c>
      <c r="U81" s="18">
        <v>20220256</v>
      </c>
      <c r="V81" s="18" t="s">
        <v>90</v>
      </c>
      <c r="W81" s="18" t="s">
        <v>413</v>
      </c>
      <c r="X81" s="18">
        <v>816001519</v>
      </c>
      <c r="Y81" s="18" t="s">
        <v>585</v>
      </c>
      <c r="Z81" s="18" t="s">
        <v>133</v>
      </c>
      <c r="AA81" s="18" t="s">
        <v>134</v>
      </c>
      <c r="AB81" s="21">
        <v>44634</v>
      </c>
      <c r="AC81" s="21">
        <v>44634</v>
      </c>
      <c r="AD81" s="21">
        <v>44664</v>
      </c>
      <c r="AE81" s="22">
        <f t="shared" si="6"/>
        <v>30</v>
      </c>
      <c r="AF81" s="18"/>
      <c r="AG81" s="21">
        <v>44664</v>
      </c>
      <c r="AH81" s="30">
        <v>6711005</v>
      </c>
      <c r="AI81" s="21"/>
      <c r="AJ81" s="21"/>
      <c r="AK81" s="18" t="str">
        <f t="shared" si="8"/>
        <v>TERMINADO</v>
      </c>
      <c r="AL81" s="18"/>
      <c r="AM81" s="18"/>
    </row>
    <row r="82" spans="1:39" s="62" customFormat="1" ht="63" customHeight="1" x14ac:dyDescent="0.2">
      <c r="A82" s="54">
        <v>72</v>
      </c>
      <c r="B82" s="55" t="s">
        <v>324</v>
      </c>
      <c r="C82" s="55" t="s">
        <v>414</v>
      </c>
      <c r="D82" s="56">
        <v>44599</v>
      </c>
      <c r="E82" s="56"/>
      <c r="F82" s="57"/>
      <c r="G82" s="56">
        <v>44607</v>
      </c>
      <c r="H82" s="58">
        <v>44608</v>
      </c>
      <c r="I82" s="56"/>
      <c r="J82" s="56">
        <v>44624</v>
      </c>
      <c r="K82" s="56" t="s">
        <v>415</v>
      </c>
      <c r="L82" s="56" t="s">
        <v>664</v>
      </c>
      <c r="M82" s="57" t="s">
        <v>416</v>
      </c>
      <c r="N82" s="59" t="s">
        <v>68</v>
      </c>
      <c r="O82" s="59" t="s">
        <v>419</v>
      </c>
      <c r="P82" s="59" t="s">
        <v>425</v>
      </c>
      <c r="Q82" s="60">
        <v>0</v>
      </c>
      <c r="R82" s="59"/>
      <c r="S82" s="60">
        <f t="shared" si="7"/>
        <v>0</v>
      </c>
      <c r="T82" s="59">
        <v>20220126</v>
      </c>
      <c r="U82" s="59" t="s">
        <v>419</v>
      </c>
      <c r="V82" s="59" t="s">
        <v>427</v>
      </c>
      <c r="W82" s="59" t="s">
        <v>419</v>
      </c>
      <c r="X82" s="59" t="s">
        <v>419</v>
      </c>
      <c r="Y82" s="59"/>
      <c r="Z82" s="59" t="s">
        <v>419</v>
      </c>
      <c r="AA82" s="59" t="s">
        <v>419</v>
      </c>
      <c r="AB82" s="59" t="s">
        <v>419</v>
      </c>
      <c r="AC82" s="59" t="s">
        <v>419</v>
      </c>
      <c r="AD82" s="59" t="s">
        <v>419</v>
      </c>
      <c r="AE82" s="61"/>
      <c r="AF82" s="59"/>
      <c r="AG82" s="59"/>
      <c r="AH82" s="66"/>
      <c r="AI82" s="59"/>
      <c r="AJ82" s="59"/>
      <c r="AK82" s="18" t="str">
        <f t="shared" si="8"/>
        <v>VIGENTE</v>
      </c>
      <c r="AL82" s="59"/>
      <c r="AM82" s="59"/>
    </row>
    <row r="83" spans="1:39" ht="48" x14ac:dyDescent="0.2">
      <c r="A83" s="14">
        <v>73</v>
      </c>
      <c r="B83" s="3" t="s">
        <v>156</v>
      </c>
      <c r="C83" s="5" t="s">
        <v>420</v>
      </c>
      <c r="D83" s="1">
        <v>44608</v>
      </c>
      <c r="E83" s="1"/>
      <c r="F83" s="2"/>
      <c r="G83" s="1">
        <v>44608</v>
      </c>
      <c r="H83" s="28">
        <v>44613</v>
      </c>
      <c r="I83" s="1"/>
      <c r="J83" s="1">
        <v>44627</v>
      </c>
      <c r="K83" s="1" t="s">
        <v>421</v>
      </c>
      <c r="L83" s="1" t="s">
        <v>665</v>
      </c>
      <c r="M83" s="2" t="s">
        <v>11</v>
      </c>
      <c r="N83" s="18" t="s">
        <v>68</v>
      </c>
      <c r="O83" s="18" t="s">
        <v>431</v>
      </c>
      <c r="P83" s="18" t="s">
        <v>425</v>
      </c>
      <c r="Q83" s="19">
        <v>5144342</v>
      </c>
      <c r="R83" s="18"/>
      <c r="S83" s="19">
        <f t="shared" si="7"/>
        <v>5144342</v>
      </c>
      <c r="T83" s="18">
        <v>20220145</v>
      </c>
      <c r="U83" s="18">
        <v>20220276</v>
      </c>
      <c r="V83" s="18" t="s">
        <v>160</v>
      </c>
      <c r="W83" s="18" t="s">
        <v>432</v>
      </c>
      <c r="X83" s="18">
        <v>1058847077</v>
      </c>
      <c r="Y83" s="18" t="s">
        <v>584</v>
      </c>
      <c r="Z83" s="18" t="s">
        <v>100</v>
      </c>
      <c r="AA83" s="18" t="s">
        <v>101</v>
      </c>
      <c r="AB83" s="21">
        <v>44635</v>
      </c>
      <c r="AC83" s="21">
        <v>44644</v>
      </c>
      <c r="AD83" s="21">
        <v>44704</v>
      </c>
      <c r="AE83" s="22">
        <f t="shared" si="6"/>
        <v>60</v>
      </c>
      <c r="AF83" s="18"/>
      <c r="AG83" s="18"/>
      <c r="AH83" s="30">
        <v>5144342</v>
      </c>
      <c r="AI83" s="18"/>
      <c r="AJ83" s="18"/>
      <c r="AK83" s="18" t="str">
        <f t="shared" si="8"/>
        <v>TERMINADO</v>
      </c>
      <c r="AL83" s="18"/>
      <c r="AM83" s="18"/>
    </row>
    <row r="84" spans="1:39" s="62" customFormat="1" ht="60" customHeight="1" x14ac:dyDescent="0.2">
      <c r="A84" s="54">
        <v>74</v>
      </c>
      <c r="B84" s="55" t="s">
        <v>324</v>
      </c>
      <c r="C84" s="55" t="s">
        <v>422</v>
      </c>
      <c r="D84" s="56">
        <v>44610</v>
      </c>
      <c r="E84" s="56"/>
      <c r="F84" s="57"/>
      <c r="G84" s="56">
        <v>44620</v>
      </c>
      <c r="H84" s="58">
        <v>44622</v>
      </c>
      <c r="I84" s="56"/>
      <c r="J84" s="56">
        <v>44627</v>
      </c>
      <c r="K84" s="56" t="s">
        <v>423</v>
      </c>
      <c r="L84" s="56" t="s">
        <v>666</v>
      </c>
      <c r="M84" s="57" t="s">
        <v>416</v>
      </c>
      <c r="N84" s="59" t="s">
        <v>68</v>
      </c>
      <c r="O84" s="59" t="s">
        <v>419</v>
      </c>
      <c r="P84" s="59" t="s">
        <v>426</v>
      </c>
      <c r="Q84" s="60">
        <v>0</v>
      </c>
      <c r="R84" s="59"/>
      <c r="S84" s="60">
        <f t="shared" si="7"/>
        <v>0</v>
      </c>
      <c r="T84" s="59">
        <v>20220175</v>
      </c>
      <c r="U84" s="59" t="s">
        <v>419</v>
      </c>
      <c r="V84" s="59" t="s">
        <v>160</v>
      </c>
      <c r="W84" s="59" t="s">
        <v>419</v>
      </c>
      <c r="X84" s="59" t="s">
        <v>419</v>
      </c>
      <c r="Y84" s="59"/>
      <c r="Z84" s="59" t="s">
        <v>419</v>
      </c>
      <c r="AA84" s="59" t="s">
        <v>419</v>
      </c>
      <c r="AB84" s="59" t="s">
        <v>419</v>
      </c>
      <c r="AC84" s="59" t="s">
        <v>419</v>
      </c>
      <c r="AD84" s="59" t="s">
        <v>419</v>
      </c>
      <c r="AE84" s="61"/>
      <c r="AF84" s="59"/>
      <c r="AG84" s="59"/>
      <c r="AH84" s="66"/>
      <c r="AI84" s="59"/>
      <c r="AJ84" s="59"/>
      <c r="AK84" s="18" t="str">
        <f t="shared" si="8"/>
        <v>VIGENTE</v>
      </c>
      <c r="AL84" s="59"/>
      <c r="AM84" s="59"/>
    </row>
    <row r="85" spans="1:39" ht="60" x14ac:dyDescent="0.2">
      <c r="A85" s="14">
        <v>75</v>
      </c>
      <c r="B85" s="5" t="s">
        <v>23</v>
      </c>
      <c r="C85" s="5" t="s">
        <v>422</v>
      </c>
      <c r="D85" s="1">
        <v>44610</v>
      </c>
      <c r="E85" s="1"/>
      <c r="F85" s="2"/>
      <c r="G85" s="1">
        <v>44610</v>
      </c>
      <c r="H85" s="28">
        <v>44628</v>
      </c>
      <c r="I85" s="1"/>
      <c r="J85" s="1">
        <v>44628</v>
      </c>
      <c r="K85" s="1" t="s">
        <v>428</v>
      </c>
      <c r="L85" s="1" t="s">
        <v>667</v>
      </c>
      <c r="M85" s="2" t="s">
        <v>11</v>
      </c>
      <c r="N85" s="18" t="s">
        <v>68</v>
      </c>
      <c r="O85" s="18" t="s">
        <v>433</v>
      </c>
      <c r="P85" s="18" t="s">
        <v>424</v>
      </c>
      <c r="Q85" s="30">
        <v>1499960</v>
      </c>
      <c r="R85" s="18"/>
      <c r="S85" s="19">
        <f t="shared" si="7"/>
        <v>1499960</v>
      </c>
      <c r="T85" s="18">
        <v>20220146</v>
      </c>
      <c r="U85" s="18">
        <v>20220281</v>
      </c>
      <c r="V85" s="18" t="s">
        <v>90</v>
      </c>
      <c r="W85" s="18" t="s">
        <v>434</v>
      </c>
      <c r="X85" s="18">
        <v>9858125</v>
      </c>
      <c r="Y85" s="18" t="s">
        <v>585</v>
      </c>
      <c r="Z85" s="18" t="s">
        <v>360</v>
      </c>
      <c r="AA85" s="18" t="s">
        <v>361</v>
      </c>
      <c r="AB85" s="21">
        <v>44636</v>
      </c>
      <c r="AC85" s="21">
        <v>44636</v>
      </c>
      <c r="AD85" s="21">
        <v>44910</v>
      </c>
      <c r="AE85" s="22">
        <f t="shared" si="6"/>
        <v>274</v>
      </c>
      <c r="AF85" s="18"/>
      <c r="AG85" s="18"/>
      <c r="AH85" s="30">
        <v>0</v>
      </c>
      <c r="AI85" s="18"/>
      <c r="AJ85" s="18"/>
      <c r="AK85" s="18" t="str">
        <f t="shared" si="8"/>
        <v>VIGENTE</v>
      </c>
      <c r="AL85" s="18"/>
      <c r="AM85" s="18"/>
    </row>
    <row r="86" spans="1:39" s="62" customFormat="1" ht="59.25" customHeight="1" x14ac:dyDescent="0.2">
      <c r="A86" s="54">
        <v>76</v>
      </c>
      <c r="B86" s="55" t="s">
        <v>13</v>
      </c>
      <c r="C86" s="55" t="s">
        <v>368</v>
      </c>
      <c r="D86" s="56">
        <v>44627</v>
      </c>
      <c r="E86" s="56"/>
      <c r="F86" s="57"/>
      <c r="G86" s="56">
        <v>44627</v>
      </c>
      <c r="H86" s="58">
        <v>44627</v>
      </c>
      <c r="I86" s="56"/>
      <c r="J86" s="56">
        <v>44628</v>
      </c>
      <c r="K86" s="56" t="s">
        <v>429</v>
      </c>
      <c r="L86" s="56" t="s">
        <v>668</v>
      </c>
      <c r="M86" s="57" t="s">
        <v>416</v>
      </c>
      <c r="N86" s="59" t="s">
        <v>68</v>
      </c>
      <c r="O86" s="59" t="s">
        <v>419</v>
      </c>
      <c r="P86" s="59" t="s">
        <v>425</v>
      </c>
      <c r="Q86" s="59">
        <v>0</v>
      </c>
      <c r="R86" s="59"/>
      <c r="S86" s="60">
        <v>0</v>
      </c>
      <c r="T86" s="59">
        <v>20220094</v>
      </c>
      <c r="U86" s="59"/>
      <c r="V86" s="59" t="s">
        <v>160</v>
      </c>
      <c r="W86" s="59" t="s">
        <v>419</v>
      </c>
      <c r="X86" s="59" t="s">
        <v>419</v>
      </c>
      <c r="Y86" s="59"/>
      <c r="Z86" s="59" t="s">
        <v>419</v>
      </c>
      <c r="AA86" s="59" t="s">
        <v>419</v>
      </c>
      <c r="AB86" s="59" t="s">
        <v>419</v>
      </c>
      <c r="AC86" s="59" t="s">
        <v>419</v>
      </c>
      <c r="AD86" s="59" t="s">
        <v>419</v>
      </c>
      <c r="AE86" s="61"/>
      <c r="AF86" s="59"/>
      <c r="AG86" s="59"/>
      <c r="AH86" s="66"/>
      <c r="AI86" s="59"/>
      <c r="AJ86" s="59"/>
      <c r="AK86" s="18" t="str">
        <f t="shared" si="8"/>
        <v>VIGENTE</v>
      </c>
      <c r="AL86" s="59"/>
      <c r="AM86" s="59"/>
    </row>
    <row r="87" spans="1:39" ht="120" x14ac:dyDescent="0.2">
      <c r="A87" s="14">
        <v>77</v>
      </c>
      <c r="B87" s="5" t="s">
        <v>13</v>
      </c>
      <c r="C87" s="5" t="s">
        <v>435</v>
      </c>
      <c r="D87" s="1">
        <v>44634</v>
      </c>
      <c r="E87" s="1"/>
      <c r="F87" s="2"/>
      <c r="G87" s="1">
        <v>44634</v>
      </c>
      <c r="H87" s="28">
        <v>44634</v>
      </c>
      <c r="I87" s="1"/>
      <c r="J87" s="1">
        <v>44635</v>
      </c>
      <c r="K87" s="1" t="s">
        <v>436</v>
      </c>
      <c r="L87" s="1" t="s">
        <v>669</v>
      </c>
      <c r="M87" s="2" t="s">
        <v>11</v>
      </c>
      <c r="N87" s="18" t="s">
        <v>68</v>
      </c>
      <c r="O87" s="18" t="s">
        <v>451</v>
      </c>
      <c r="P87" s="18" t="s">
        <v>425</v>
      </c>
      <c r="Q87" s="30">
        <v>26454000</v>
      </c>
      <c r="R87" s="18"/>
      <c r="S87" s="19">
        <f t="shared" si="7"/>
        <v>26454000</v>
      </c>
      <c r="T87" s="18">
        <v>222</v>
      </c>
      <c r="U87" s="18">
        <v>322</v>
      </c>
      <c r="V87" s="18" t="s">
        <v>386</v>
      </c>
      <c r="W87" s="18" t="s">
        <v>452</v>
      </c>
      <c r="X87" s="18">
        <v>10279696</v>
      </c>
      <c r="Y87" s="18" t="s">
        <v>585</v>
      </c>
      <c r="Z87" s="18" t="s">
        <v>254</v>
      </c>
      <c r="AA87" s="18" t="s">
        <v>255</v>
      </c>
      <c r="AB87" s="21">
        <v>44644</v>
      </c>
      <c r="AC87" s="21">
        <v>44652</v>
      </c>
      <c r="AD87" s="21">
        <v>44895</v>
      </c>
      <c r="AE87" s="22">
        <f t="shared" si="6"/>
        <v>243</v>
      </c>
      <c r="AF87" s="18"/>
      <c r="AG87" s="18"/>
      <c r="AH87" s="30">
        <v>16533750</v>
      </c>
      <c r="AI87" s="18"/>
      <c r="AJ87" s="18"/>
      <c r="AK87" s="18" t="str">
        <f t="shared" si="8"/>
        <v>VIGENTE</v>
      </c>
      <c r="AL87" s="18"/>
      <c r="AM87" s="18"/>
    </row>
    <row r="88" spans="1:39" ht="72" x14ac:dyDescent="0.2">
      <c r="A88" s="14">
        <v>78</v>
      </c>
      <c r="B88" s="5" t="s">
        <v>13</v>
      </c>
      <c r="C88" s="5" t="s">
        <v>437</v>
      </c>
      <c r="D88" s="1">
        <v>44634</v>
      </c>
      <c r="E88" s="1"/>
      <c r="F88" s="2"/>
      <c r="G88" s="1">
        <v>44634</v>
      </c>
      <c r="H88" s="28">
        <v>44634</v>
      </c>
      <c r="I88" s="1"/>
      <c r="J88" s="1">
        <v>44635</v>
      </c>
      <c r="K88" s="1" t="s">
        <v>438</v>
      </c>
      <c r="L88" s="1" t="s">
        <v>670</v>
      </c>
      <c r="M88" s="2" t="s">
        <v>11</v>
      </c>
      <c r="N88" s="18" t="s">
        <v>68</v>
      </c>
      <c r="O88" s="18" t="s">
        <v>453</v>
      </c>
      <c r="P88" s="18" t="s">
        <v>425</v>
      </c>
      <c r="Q88" s="30">
        <v>15300000</v>
      </c>
      <c r="R88" s="18"/>
      <c r="S88" s="19">
        <f t="shared" si="7"/>
        <v>15300000</v>
      </c>
      <c r="T88" s="18">
        <v>322</v>
      </c>
      <c r="U88" s="18">
        <v>222</v>
      </c>
      <c r="V88" s="18" t="s">
        <v>386</v>
      </c>
      <c r="W88" s="18" t="s">
        <v>454</v>
      </c>
      <c r="X88" s="18">
        <v>9858869</v>
      </c>
      <c r="Y88" s="18" t="s">
        <v>585</v>
      </c>
      <c r="Z88" s="18" t="s">
        <v>254</v>
      </c>
      <c r="AA88" s="18" t="s">
        <v>255</v>
      </c>
      <c r="AB88" s="21">
        <v>44644</v>
      </c>
      <c r="AC88" s="21">
        <v>44652</v>
      </c>
      <c r="AD88" s="21">
        <v>44895</v>
      </c>
      <c r="AE88" s="22">
        <f t="shared" si="6"/>
        <v>243</v>
      </c>
      <c r="AF88" s="18"/>
      <c r="AG88" s="18"/>
      <c r="AH88" s="30">
        <v>7650000</v>
      </c>
      <c r="AI88" s="18"/>
      <c r="AJ88" s="18"/>
      <c r="AK88" s="18" t="str">
        <f t="shared" si="8"/>
        <v>VIGENTE</v>
      </c>
      <c r="AL88" s="18"/>
      <c r="AM88" s="18"/>
    </row>
    <row r="89" spans="1:39" ht="72" x14ac:dyDescent="0.2">
      <c r="A89" s="14">
        <v>79</v>
      </c>
      <c r="B89" s="5" t="s">
        <v>440</v>
      </c>
      <c r="C89" s="5" t="s">
        <v>439</v>
      </c>
      <c r="D89" s="1">
        <v>44617</v>
      </c>
      <c r="E89" s="1" t="s">
        <v>441</v>
      </c>
      <c r="F89" s="29">
        <v>44622</v>
      </c>
      <c r="G89" s="1">
        <v>44630</v>
      </c>
      <c r="H89" s="28">
        <v>44630</v>
      </c>
      <c r="I89" s="1"/>
      <c r="J89" s="1">
        <v>44636</v>
      </c>
      <c r="K89" s="1" t="s">
        <v>445</v>
      </c>
      <c r="L89" s="1" t="s">
        <v>671</v>
      </c>
      <c r="M89" s="2" t="s">
        <v>11</v>
      </c>
      <c r="N89" s="18" t="s">
        <v>68</v>
      </c>
      <c r="O89" s="18" t="s">
        <v>455</v>
      </c>
      <c r="P89" s="18" t="s">
        <v>425</v>
      </c>
      <c r="Q89" s="30">
        <v>10550000</v>
      </c>
      <c r="R89" s="18"/>
      <c r="S89" s="19">
        <f t="shared" si="7"/>
        <v>10550000</v>
      </c>
      <c r="T89" s="18">
        <v>20220200</v>
      </c>
      <c r="U89" s="18">
        <v>20220303</v>
      </c>
      <c r="V89" s="18" t="s">
        <v>160</v>
      </c>
      <c r="W89" s="18" t="s">
        <v>456</v>
      </c>
      <c r="X89" s="18">
        <v>1058846225</v>
      </c>
      <c r="Y89" s="18" t="s">
        <v>584</v>
      </c>
      <c r="Z89" s="18" t="s">
        <v>442</v>
      </c>
      <c r="AA89" s="18" t="s">
        <v>443</v>
      </c>
      <c r="AB89" s="21">
        <v>44645</v>
      </c>
      <c r="AC89" s="21">
        <v>44648</v>
      </c>
      <c r="AD89" s="21">
        <v>44831</v>
      </c>
      <c r="AE89" s="22">
        <f t="shared" si="6"/>
        <v>183</v>
      </c>
      <c r="AF89" s="18"/>
      <c r="AG89" s="18"/>
      <c r="AH89" s="30">
        <v>8791665</v>
      </c>
      <c r="AI89" s="18"/>
      <c r="AJ89" s="18"/>
      <c r="AK89" s="18" t="str">
        <f t="shared" si="8"/>
        <v>PROXIMOATERMINAR</v>
      </c>
      <c r="AL89" s="18"/>
      <c r="AM89" s="18"/>
    </row>
    <row r="90" spans="1:39" ht="60" x14ac:dyDescent="0.2">
      <c r="A90" s="14">
        <v>80</v>
      </c>
      <c r="B90" s="3" t="s">
        <v>156</v>
      </c>
      <c r="C90" s="5" t="s">
        <v>444</v>
      </c>
      <c r="D90" s="1">
        <v>44620</v>
      </c>
      <c r="E90" s="1"/>
      <c r="F90" s="29">
        <v>44631</v>
      </c>
      <c r="G90" s="1">
        <v>44634</v>
      </c>
      <c r="H90" s="28">
        <v>44634</v>
      </c>
      <c r="I90" s="1"/>
      <c r="J90" s="1">
        <v>44636</v>
      </c>
      <c r="K90" s="1" t="s">
        <v>448</v>
      </c>
      <c r="L90" s="1" t="s">
        <v>672</v>
      </c>
      <c r="M90" s="2" t="s">
        <v>11</v>
      </c>
      <c r="N90" s="18" t="s">
        <v>68</v>
      </c>
      <c r="O90" s="18" t="s">
        <v>483</v>
      </c>
      <c r="P90" s="18" t="s">
        <v>364</v>
      </c>
      <c r="Q90" s="30">
        <v>2295000</v>
      </c>
      <c r="R90" s="18"/>
      <c r="S90" s="19">
        <f t="shared" si="7"/>
        <v>2295000</v>
      </c>
      <c r="T90" s="18">
        <v>20220200</v>
      </c>
      <c r="U90" s="18">
        <v>20220308</v>
      </c>
      <c r="V90" s="18" t="s">
        <v>90</v>
      </c>
      <c r="W90" s="18" t="s">
        <v>484</v>
      </c>
      <c r="X90" s="18">
        <v>24435932</v>
      </c>
      <c r="Y90" s="18" t="s">
        <v>584</v>
      </c>
      <c r="Z90" s="18" t="s">
        <v>100</v>
      </c>
      <c r="AA90" s="18" t="s">
        <v>101</v>
      </c>
      <c r="AB90" s="21">
        <v>44648</v>
      </c>
      <c r="AC90" s="21">
        <v>44648</v>
      </c>
      <c r="AD90" s="21">
        <v>44657</v>
      </c>
      <c r="AE90" s="22">
        <f t="shared" si="6"/>
        <v>9</v>
      </c>
      <c r="AF90" s="18" t="s">
        <v>573</v>
      </c>
      <c r="AG90" s="21">
        <v>44750</v>
      </c>
      <c r="AH90" s="30">
        <v>1550400</v>
      </c>
      <c r="AI90" s="21"/>
      <c r="AJ90" s="21"/>
      <c r="AK90" s="18" t="str">
        <f t="shared" si="8"/>
        <v>TERMINADO</v>
      </c>
      <c r="AL90" s="18" t="s">
        <v>574</v>
      </c>
      <c r="AM90" s="18"/>
    </row>
    <row r="91" spans="1:39" ht="36" x14ac:dyDescent="0.2">
      <c r="A91" s="14">
        <v>81</v>
      </c>
      <c r="B91" s="5" t="s">
        <v>324</v>
      </c>
      <c r="C91" s="5" t="s">
        <v>446</v>
      </c>
      <c r="D91" s="1">
        <v>44599</v>
      </c>
      <c r="E91" s="1"/>
      <c r="F91" s="2" t="s">
        <v>447</v>
      </c>
      <c r="G91" s="1"/>
      <c r="H91" s="28">
        <v>44635</v>
      </c>
      <c r="I91" s="1"/>
      <c r="J91" s="1">
        <v>44636</v>
      </c>
      <c r="K91" s="1" t="s">
        <v>449</v>
      </c>
      <c r="L91" s="1" t="s">
        <v>673</v>
      </c>
      <c r="M91" s="2" t="s">
        <v>11</v>
      </c>
      <c r="N91" s="18" t="s">
        <v>68</v>
      </c>
      <c r="O91" s="18" t="s">
        <v>457</v>
      </c>
      <c r="P91" s="18" t="s">
        <v>450</v>
      </c>
      <c r="Q91" s="30">
        <v>27812224</v>
      </c>
      <c r="R91" s="18"/>
      <c r="S91" s="19">
        <f t="shared" si="7"/>
        <v>27812224</v>
      </c>
      <c r="T91" s="18">
        <v>20220175</v>
      </c>
      <c r="U91" s="18">
        <v>20220304</v>
      </c>
      <c r="V91" s="18" t="s">
        <v>160</v>
      </c>
      <c r="W91" s="18" t="s">
        <v>458</v>
      </c>
      <c r="X91" s="18">
        <v>901148401</v>
      </c>
      <c r="Y91" s="18" t="s">
        <v>585</v>
      </c>
      <c r="Z91" s="18" t="s">
        <v>459</v>
      </c>
      <c r="AA91" s="18" t="s">
        <v>460</v>
      </c>
      <c r="AB91" s="21">
        <v>44645</v>
      </c>
      <c r="AC91" s="21">
        <v>44645</v>
      </c>
      <c r="AD91" s="21">
        <v>44675</v>
      </c>
      <c r="AE91" s="22">
        <f t="shared" si="6"/>
        <v>30</v>
      </c>
      <c r="AF91" s="18"/>
      <c r="AG91" s="18"/>
      <c r="AH91" s="30">
        <v>27812224</v>
      </c>
      <c r="AI91" s="18"/>
      <c r="AJ91" s="18"/>
      <c r="AK91" s="18" t="str">
        <f t="shared" si="8"/>
        <v>TERMINADO</v>
      </c>
      <c r="AL91" s="18"/>
      <c r="AM91" s="18"/>
    </row>
    <row r="92" spans="1:39" s="62" customFormat="1" ht="49.5" customHeight="1" x14ac:dyDescent="0.2">
      <c r="A92" s="54">
        <v>82</v>
      </c>
      <c r="B92" s="55" t="s">
        <v>13</v>
      </c>
      <c r="C92" s="55" t="s">
        <v>368</v>
      </c>
      <c r="D92" s="56">
        <v>44627</v>
      </c>
      <c r="E92" s="56"/>
      <c r="F92" s="57"/>
      <c r="G92" s="56"/>
      <c r="H92" s="58"/>
      <c r="I92" s="56"/>
      <c r="J92" s="56">
        <v>44642</v>
      </c>
      <c r="K92" s="56" t="s">
        <v>463</v>
      </c>
      <c r="L92" s="56" t="s">
        <v>674</v>
      </c>
      <c r="M92" s="57" t="s">
        <v>416</v>
      </c>
      <c r="N92" s="59" t="s">
        <v>68</v>
      </c>
      <c r="O92" s="59" t="s">
        <v>419</v>
      </c>
      <c r="P92" s="59" t="s">
        <v>425</v>
      </c>
      <c r="Q92" s="59">
        <v>0</v>
      </c>
      <c r="R92" s="59"/>
      <c r="S92" s="60">
        <f t="shared" si="7"/>
        <v>0</v>
      </c>
      <c r="T92" s="59">
        <v>20220094</v>
      </c>
      <c r="U92" s="59"/>
      <c r="V92" s="59" t="s">
        <v>160</v>
      </c>
      <c r="W92" s="59"/>
      <c r="X92" s="59"/>
      <c r="Y92" s="59"/>
      <c r="Z92" s="59"/>
      <c r="AA92" s="59"/>
      <c r="AB92" s="59"/>
      <c r="AC92" s="59"/>
      <c r="AD92" s="59"/>
      <c r="AE92" s="61">
        <f t="shared" si="6"/>
        <v>0</v>
      </c>
      <c r="AF92" s="59"/>
      <c r="AG92" s="59"/>
      <c r="AH92" s="66"/>
      <c r="AI92" s="59"/>
      <c r="AJ92" s="59"/>
      <c r="AK92" s="18" t="str">
        <f t="shared" si="8"/>
        <v>TERMINADO</v>
      </c>
      <c r="AL92" s="59"/>
      <c r="AM92" s="59"/>
    </row>
    <row r="93" spans="1:39" ht="48" x14ac:dyDescent="0.2">
      <c r="A93" s="14">
        <v>83</v>
      </c>
      <c r="B93" s="5" t="s">
        <v>23</v>
      </c>
      <c r="C93" s="5" t="s">
        <v>461</v>
      </c>
      <c r="D93" s="1" t="s">
        <v>462</v>
      </c>
      <c r="E93" s="1">
        <v>44637</v>
      </c>
      <c r="F93" s="29">
        <v>44638</v>
      </c>
      <c r="G93" s="1">
        <v>44638</v>
      </c>
      <c r="H93" s="28">
        <v>44642</v>
      </c>
      <c r="I93" s="1"/>
      <c r="J93" s="1">
        <v>44643</v>
      </c>
      <c r="K93" s="1" t="s">
        <v>464</v>
      </c>
      <c r="L93" s="1" t="s">
        <v>675</v>
      </c>
      <c r="M93" s="2" t="s">
        <v>11</v>
      </c>
      <c r="N93" s="18" t="s">
        <v>68</v>
      </c>
      <c r="O93" s="18" t="s">
        <v>488</v>
      </c>
      <c r="P93" s="18" t="s">
        <v>467</v>
      </c>
      <c r="Q93" s="30">
        <v>6240048</v>
      </c>
      <c r="R93" s="18"/>
      <c r="S93" s="19">
        <f t="shared" si="7"/>
        <v>6240048</v>
      </c>
      <c r="T93" s="18">
        <v>20220121</v>
      </c>
      <c r="U93" s="18">
        <v>2020345</v>
      </c>
      <c r="V93" s="18" t="s">
        <v>90</v>
      </c>
      <c r="W93" s="18" t="s">
        <v>489</v>
      </c>
      <c r="X93" s="18">
        <v>890806065</v>
      </c>
      <c r="Y93" s="18" t="s">
        <v>585</v>
      </c>
      <c r="Z93" s="18" t="s">
        <v>360</v>
      </c>
      <c r="AA93" s="18" t="s">
        <v>361</v>
      </c>
      <c r="AB93" s="21">
        <v>44651</v>
      </c>
      <c r="AC93" s="21">
        <v>44651</v>
      </c>
      <c r="AD93" s="21">
        <v>44678</v>
      </c>
      <c r="AE93" s="22">
        <f t="shared" si="6"/>
        <v>27</v>
      </c>
      <c r="AF93" s="18"/>
      <c r="AG93" s="18"/>
      <c r="AH93" s="30">
        <v>6240048</v>
      </c>
      <c r="AI93" s="18"/>
      <c r="AJ93" s="18"/>
      <c r="AK93" s="18" t="str">
        <f t="shared" si="8"/>
        <v>TERMINADO</v>
      </c>
      <c r="AL93" s="18"/>
      <c r="AM93" s="18"/>
    </row>
    <row r="94" spans="1:39" ht="69.75" customHeight="1" x14ac:dyDescent="0.2">
      <c r="A94" s="14">
        <v>84</v>
      </c>
      <c r="B94" s="3" t="s">
        <v>156</v>
      </c>
      <c r="C94" s="5" t="s">
        <v>468</v>
      </c>
      <c r="D94" s="1">
        <v>44630</v>
      </c>
      <c r="E94" s="1">
        <v>44631</v>
      </c>
      <c r="F94" s="29">
        <v>44637</v>
      </c>
      <c r="G94" s="1">
        <v>44637</v>
      </c>
      <c r="H94" s="28">
        <v>44642</v>
      </c>
      <c r="I94" s="1"/>
      <c r="J94" s="1">
        <v>44643</v>
      </c>
      <c r="K94" s="1" t="s">
        <v>465</v>
      </c>
      <c r="L94" s="1" t="s">
        <v>676</v>
      </c>
      <c r="M94" s="2" t="s">
        <v>11</v>
      </c>
      <c r="N94" s="18" t="s">
        <v>68</v>
      </c>
      <c r="O94" s="18" t="s">
        <v>485</v>
      </c>
      <c r="P94" s="18" t="s">
        <v>98</v>
      </c>
      <c r="Q94" s="30">
        <v>10431000</v>
      </c>
      <c r="R94" s="18"/>
      <c r="S94" s="19">
        <f t="shared" si="7"/>
        <v>10431000</v>
      </c>
      <c r="T94" s="18">
        <v>20220236</v>
      </c>
      <c r="U94" s="18">
        <v>20220331</v>
      </c>
      <c r="V94" s="18" t="s">
        <v>90</v>
      </c>
      <c r="W94" s="18" t="s">
        <v>99</v>
      </c>
      <c r="X94" s="18">
        <v>1058842726</v>
      </c>
      <c r="Y94" s="18" t="s">
        <v>585</v>
      </c>
      <c r="Z94" s="18" t="s">
        <v>100</v>
      </c>
      <c r="AA94" s="18" t="s">
        <v>101</v>
      </c>
      <c r="AB94" s="21">
        <v>44650</v>
      </c>
      <c r="AC94" s="21">
        <v>44650</v>
      </c>
      <c r="AD94" s="21">
        <v>44695</v>
      </c>
      <c r="AE94" s="22">
        <f t="shared" si="6"/>
        <v>45</v>
      </c>
      <c r="AF94" s="18"/>
      <c r="AG94" s="18"/>
      <c r="AH94" s="30">
        <v>10431000</v>
      </c>
      <c r="AI94" s="18"/>
      <c r="AJ94" s="18"/>
      <c r="AK94" s="18" t="str">
        <f t="shared" si="8"/>
        <v>TERMINADO</v>
      </c>
      <c r="AL94" s="18"/>
      <c r="AM94" s="18"/>
    </row>
    <row r="95" spans="1:39" s="62" customFormat="1" ht="48.75" customHeight="1" x14ac:dyDescent="0.2">
      <c r="A95" s="54">
        <v>85</v>
      </c>
      <c r="B95" s="55" t="s">
        <v>23</v>
      </c>
      <c r="C95" s="55" t="s">
        <v>469</v>
      </c>
      <c r="D95" s="56">
        <v>44636</v>
      </c>
      <c r="E95" s="56">
        <v>44636</v>
      </c>
      <c r="F95" s="63">
        <v>44637</v>
      </c>
      <c r="G95" s="56">
        <v>44638</v>
      </c>
      <c r="H95" s="58">
        <v>44642</v>
      </c>
      <c r="I95" s="56"/>
      <c r="J95" s="56">
        <v>44643</v>
      </c>
      <c r="K95" s="56" t="s">
        <v>466</v>
      </c>
      <c r="L95" s="56" t="s">
        <v>677</v>
      </c>
      <c r="M95" s="57" t="s">
        <v>416</v>
      </c>
      <c r="N95" s="59" t="s">
        <v>68</v>
      </c>
      <c r="O95" s="59" t="s">
        <v>419</v>
      </c>
      <c r="P95" s="59" t="s">
        <v>470</v>
      </c>
      <c r="Q95" s="59"/>
      <c r="R95" s="59"/>
      <c r="S95" s="60">
        <f t="shared" si="7"/>
        <v>0</v>
      </c>
      <c r="T95" s="59">
        <v>20220238</v>
      </c>
      <c r="U95" s="59"/>
      <c r="V95" s="59" t="s">
        <v>90</v>
      </c>
      <c r="W95" s="59"/>
      <c r="X95" s="59"/>
      <c r="Y95" s="59"/>
      <c r="Z95" s="59" t="s">
        <v>360</v>
      </c>
      <c r="AA95" s="59" t="s">
        <v>361</v>
      </c>
      <c r="AB95" s="59"/>
      <c r="AC95" s="59"/>
      <c r="AD95" s="59"/>
      <c r="AE95" s="61">
        <f t="shared" si="6"/>
        <v>0</v>
      </c>
      <c r="AF95" s="59"/>
      <c r="AG95" s="59"/>
      <c r="AH95" s="66"/>
      <c r="AI95" s="59"/>
      <c r="AJ95" s="59"/>
      <c r="AK95" s="18" t="str">
        <f t="shared" si="8"/>
        <v>TERMINADO</v>
      </c>
      <c r="AL95" s="59"/>
      <c r="AM95" s="59"/>
    </row>
    <row r="96" spans="1:39" s="62" customFormat="1" ht="61.5" customHeight="1" x14ac:dyDescent="0.2">
      <c r="A96" s="54">
        <v>86</v>
      </c>
      <c r="B96" s="64" t="s">
        <v>156</v>
      </c>
      <c r="C96" s="55" t="s">
        <v>471</v>
      </c>
      <c r="D96" s="56">
        <v>44620</v>
      </c>
      <c r="E96" s="56">
        <v>44621</v>
      </c>
      <c r="F96" s="63">
        <v>44627</v>
      </c>
      <c r="G96" s="56">
        <v>44636</v>
      </c>
      <c r="H96" s="58">
        <v>44637</v>
      </c>
      <c r="I96" s="56"/>
      <c r="J96" s="56">
        <v>44650</v>
      </c>
      <c r="K96" s="56" t="s">
        <v>472</v>
      </c>
      <c r="L96" s="56" t="s">
        <v>678</v>
      </c>
      <c r="M96" s="57" t="s">
        <v>416</v>
      </c>
      <c r="N96" s="59" t="s">
        <v>22</v>
      </c>
      <c r="O96" s="59"/>
      <c r="P96" s="59" t="s">
        <v>474</v>
      </c>
      <c r="Q96" s="59"/>
      <c r="R96" s="59"/>
      <c r="S96" s="60">
        <f t="shared" si="7"/>
        <v>0</v>
      </c>
      <c r="T96" s="59">
        <v>20220237</v>
      </c>
      <c r="U96" s="59"/>
      <c r="V96" s="59" t="s">
        <v>160</v>
      </c>
      <c r="W96" s="59"/>
      <c r="X96" s="59"/>
      <c r="Y96" s="59"/>
      <c r="Z96" s="59" t="s">
        <v>100</v>
      </c>
      <c r="AA96" s="59" t="s">
        <v>101</v>
      </c>
      <c r="AB96" s="59"/>
      <c r="AC96" s="59"/>
      <c r="AD96" s="59"/>
      <c r="AE96" s="61">
        <f t="shared" si="6"/>
        <v>0</v>
      </c>
      <c r="AF96" s="59"/>
      <c r="AG96" s="59"/>
      <c r="AH96" s="66"/>
      <c r="AI96" s="59"/>
      <c r="AJ96" s="59"/>
      <c r="AK96" s="18" t="str">
        <f t="shared" si="8"/>
        <v>TERMINADO</v>
      </c>
      <c r="AL96" s="59"/>
      <c r="AM96" s="59"/>
    </row>
    <row r="97" spans="1:39" ht="96" x14ac:dyDescent="0.2">
      <c r="A97" s="14">
        <v>87</v>
      </c>
      <c r="B97" s="5" t="s">
        <v>476</v>
      </c>
      <c r="C97" s="5" t="s">
        <v>475</v>
      </c>
      <c r="D97" s="1">
        <v>44643</v>
      </c>
      <c r="E97" s="1"/>
      <c r="F97" s="2"/>
      <c r="G97" s="1">
        <v>44643</v>
      </c>
      <c r="H97" s="28">
        <v>44649</v>
      </c>
      <c r="I97" s="1"/>
      <c r="J97" s="1">
        <v>44650</v>
      </c>
      <c r="K97" s="1" t="s">
        <v>477</v>
      </c>
      <c r="L97" s="1" t="s">
        <v>679</v>
      </c>
      <c r="M97" s="2" t="s">
        <v>11</v>
      </c>
      <c r="N97" s="18" t="s">
        <v>68</v>
      </c>
      <c r="O97" s="18" t="s">
        <v>491</v>
      </c>
      <c r="P97" s="18" t="s">
        <v>425</v>
      </c>
      <c r="Q97" s="30">
        <v>5600000</v>
      </c>
      <c r="R97" s="18"/>
      <c r="S97" s="19">
        <f t="shared" si="7"/>
        <v>5600000</v>
      </c>
      <c r="T97" s="18">
        <v>20220251</v>
      </c>
      <c r="U97" s="18">
        <v>20220424</v>
      </c>
      <c r="V97" s="18" t="s">
        <v>90</v>
      </c>
      <c r="W97" s="18" t="s">
        <v>492</v>
      </c>
      <c r="X97" s="18">
        <v>810000447</v>
      </c>
      <c r="Y97" s="18" t="s">
        <v>585</v>
      </c>
      <c r="Z97" s="18" t="s">
        <v>120</v>
      </c>
      <c r="AA97" s="18" t="s">
        <v>61</v>
      </c>
      <c r="AB97" s="21">
        <v>44658</v>
      </c>
      <c r="AC97" s="21">
        <v>44658</v>
      </c>
      <c r="AD97" s="21">
        <v>44687</v>
      </c>
      <c r="AE97" s="22">
        <f t="shared" si="6"/>
        <v>29</v>
      </c>
      <c r="AF97" s="18"/>
      <c r="AG97" s="18"/>
      <c r="AH97" s="30">
        <v>5600000</v>
      </c>
      <c r="AI97" s="18"/>
      <c r="AJ97" s="18"/>
      <c r="AK97" s="18" t="str">
        <f t="shared" si="8"/>
        <v>TERMINADO</v>
      </c>
      <c r="AL97" s="18"/>
      <c r="AM97" s="18"/>
    </row>
    <row r="98" spans="1:39" ht="104.25" customHeight="1" x14ac:dyDescent="0.2">
      <c r="A98" s="14">
        <v>88</v>
      </c>
      <c r="B98" s="5" t="s">
        <v>478</v>
      </c>
      <c r="C98" s="5" t="s">
        <v>479</v>
      </c>
      <c r="D98" s="1">
        <v>44644</v>
      </c>
      <c r="E98" s="1">
        <v>44644</v>
      </c>
      <c r="F98" s="29">
        <v>44644</v>
      </c>
      <c r="G98" s="1">
        <v>44644</v>
      </c>
      <c r="H98" s="1">
        <v>44649</v>
      </c>
      <c r="I98" s="1"/>
      <c r="J98" s="26">
        <v>44650</v>
      </c>
      <c r="K98" s="1" t="s">
        <v>480</v>
      </c>
      <c r="L98" s="1" t="s">
        <v>680</v>
      </c>
      <c r="M98" s="2" t="s">
        <v>11</v>
      </c>
      <c r="N98" s="18" t="s">
        <v>68</v>
      </c>
      <c r="O98" s="18" t="s">
        <v>493</v>
      </c>
      <c r="P98" s="18" t="s">
        <v>364</v>
      </c>
      <c r="Q98" s="30">
        <v>427705</v>
      </c>
      <c r="R98" s="18"/>
      <c r="S98" s="19">
        <f t="shared" si="7"/>
        <v>427705</v>
      </c>
      <c r="T98" s="18">
        <v>20220256</v>
      </c>
      <c r="U98" s="18">
        <v>20220425</v>
      </c>
      <c r="V98" s="18" t="s">
        <v>90</v>
      </c>
      <c r="W98" s="18" t="s">
        <v>484</v>
      </c>
      <c r="X98" s="18">
        <v>860524654</v>
      </c>
      <c r="Y98" s="18" t="s">
        <v>584</v>
      </c>
      <c r="Z98" s="18" t="s">
        <v>481</v>
      </c>
      <c r="AA98" s="18" t="s">
        <v>482</v>
      </c>
      <c r="AB98" s="21">
        <v>44658</v>
      </c>
      <c r="AC98" s="21">
        <v>44658</v>
      </c>
      <c r="AD98" s="21">
        <v>44667</v>
      </c>
      <c r="AE98" s="22">
        <f t="shared" si="6"/>
        <v>9</v>
      </c>
      <c r="AF98" s="18"/>
      <c r="AG98" s="18"/>
      <c r="AH98" s="30">
        <v>427705</v>
      </c>
      <c r="AI98" s="18"/>
      <c r="AJ98" s="18"/>
      <c r="AK98" s="18" t="str">
        <f t="shared" si="8"/>
        <v>TERMINADO</v>
      </c>
      <c r="AL98" s="18"/>
      <c r="AM98" s="18"/>
    </row>
    <row r="99" spans="1:39" ht="60" x14ac:dyDescent="0.2">
      <c r="A99" s="14">
        <v>89</v>
      </c>
      <c r="B99" s="5" t="s">
        <v>81</v>
      </c>
      <c r="C99" s="5" t="s">
        <v>494</v>
      </c>
      <c r="D99" s="1">
        <v>44643</v>
      </c>
      <c r="E99" s="1">
        <v>44655</v>
      </c>
      <c r="F99" s="29"/>
      <c r="G99" s="1">
        <v>44650</v>
      </c>
      <c r="H99" s="1">
        <v>44650</v>
      </c>
      <c r="I99" s="1"/>
      <c r="J99" s="26">
        <v>44652</v>
      </c>
      <c r="K99" s="1" t="s">
        <v>495</v>
      </c>
      <c r="L99" s="1" t="s">
        <v>681</v>
      </c>
      <c r="M99" s="2" t="s">
        <v>11</v>
      </c>
      <c r="N99" s="18" t="s">
        <v>44</v>
      </c>
      <c r="O99" s="18" t="s">
        <v>496</v>
      </c>
      <c r="P99" s="18" t="s">
        <v>105</v>
      </c>
      <c r="Q99" s="30">
        <v>1279713</v>
      </c>
      <c r="R99" s="18"/>
      <c r="S99" s="19">
        <f t="shared" si="7"/>
        <v>1279713</v>
      </c>
      <c r="T99" s="18">
        <v>20220242</v>
      </c>
      <c r="U99" s="18">
        <v>20220337</v>
      </c>
      <c r="V99" s="18" t="s">
        <v>90</v>
      </c>
      <c r="W99" s="18" t="s">
        <v>497</v>
      </c>
      <c r="X99" s="18">
        <v>900062917</v>
      </c>
      <c r="Y99" s="18" t="s">
        <v>585</v>
      </c>
      <c r="Z99" s="18" t="s">
        <v>85</v>
      </c>
      <c r="AA99" s="18" t="s">
        <v>86</v>
      </c>
      <c r="AB99" s="21">
        <v>44650</v>
      </c>
      <c r="AC99" s="21">
        <v>44650</v>
      </c>
      <c r="AD99" s="21">
        <v>44911</v>
      </c>
      <c r="AE99" s="22">
        <f t="shared" si="6"/>
        <v>261</v>
      </c>
      <c r="AF99" s="18"/>
      <c r="AG99" s="18"/>
      <c r="AH99" s="30">
        <v>179300</v>
      </c>
      <c r="AI99" s="18"/>
      <c r="AJ99" s="18"/>
      <c r="AK99" s="18" t="str">
        <f t="shared" si="8"/>
        <v>VIGENTE</v>
      </c>
      <c r="AL99" s="18"/>
      <c r="AM99" s="18"/>
    </row>
    <row r="100" spans="1:39" ht="102" customHeight="1" x14ac:dyDescent="0.2">
      <c r="A100" s="14">
        <v>90</v>
      </c>
      <c r="B100" s="5" t="s">
        <v>26</v>
      </c>
      <c r="C100" s="5" t="s">
        <v>498</v>
      </c>
      <c r="D100" s="1">
        <v>44650</v>
      </c>
      <c r="E100" s="1"/>
      <c r="F100" s="29"/>
      <c r="G100" s="1">
        <v>44656</v>
      </c>
      <c r="H100" s="1">
        <v>44656</v>
      </c>
      <c r="I100" s="1"/>
      <c r="J100" s="26">
        <v>44656</v>
      </c>
      <c r="K100" s="1" t="s">
        <v>499</v>
      </c>
      <c r="L100" s="1" t="s">
        <v>682</v>
      </c>
      <c r="M100" s="2" t="s">
        <v>11</v>
      </c>
      <c r="N100" s="18" t="s">
        <v>68</v>
      </c>
      <c r="O100" s="18" t="s">
        <v>521</v>
      </c>
      <c r="P100" s="18" t="s">
        <v>425</v>
      </c>
      <c r="Q100" s="30">
        <v>8300000</v>
      </c>
      <c r="R100" s="18"/>
      <c r="S100" s="19">
        <f t="shared" si="7"/>
        <v>8300000</v>
      </c>
      <c r="T100" s="18">
        <v>20220264</v>
      </c>
      <c r="U100" s="18">
        <v>20220461</v>
      </c>
      <c r="V100" s="18" t="s">
        <v>160</v>
      </c>
      <c r="W100" s="18" t="s">
        <v>522</v>
      </c>
      <c r="X100" s="18">
        <v>1058847929</v>
      </c>
      <c r="Y100" s="18" t="s">
        <v>584</v>
      </c>
      <c r="Z100" s="18" t="s">
        <v>355</v>
      </c>
      <c r="AA100" s="18" t="s">
        <v>500</v>
      </c>
      <c r="AB100" s="21">
        <v>44673</v>
      </c>
      <c r="AC100" s="21">
        <v>44676</v>
      </c>
      <c r="AD100" s="21">
        <v>44828</v>
      </c>
      <c r="AE100" s="22">
        <f t="shared" si="6"/>
        <v>152</v>
      </c>
      <c r="AF100" s="18"/>
      <c r="AG100" s="18"/>
      <c r="AH100" s="30">
        <v>6640000</v>
      </c>
      <c r="AI100" s="18"/>
      <c r="AJ100" s="18"/>
      <c r="AK100" s="18" t="str">
        <f t="shared" si="8"/>
        <v>PROXIMOATERMINAR</v>
      </c>
      <c r="AL100" s="18"/>
      <c r="AM100" s="18"/>
    </row>
    <row r="101" spans="1:39" ht="96" x14ac:dyDescent="0.2">
      <c r="A101" s="14">
        <v>91</v>
      </c>
      <c r="B101" s="5" t="s">
        <v>26</v>
      </c>
      <c r="C101" s="5" t="s">
        <v>501</v>
      </c>
      <c r="D101" s="1">
        <v>44650</v>
      </c>
      <c r="E101" s="1"/>
      <c r="F101" s="29"/>
      <c r="G101" s="1">
        <v>44656</v>
      </c>
      <c r="H101" s="1">
        <v>44656</v>
      </c>
      <c r="I101" s="1"/>
      <c r="J101" s="26">
        <v>44656</v>
      </c>
      <c r="K101" s="1" t="s">
        <v>503</v>
      </c>
      <c r="L101" s="1" t="s">
        <v>683</v>
      </c>
      <c r="M101" s="2" t="s">
        <v>11</v>
      </c>
      <c r="N101" s="18" t="s">
        <v>68</v>
      </c>
      <c r="O101" s="18" t="s">
        <v>523</v>
      </c>
      <c r="P101" s="18" t="s">
        <v>425</v>
      </c>
      <c r="Q101" s="30">
        <v>7012130</v>
      </c>
      <c r="R101" s="18"/>
      <c r="S101" s="19">
        <f t="shared" si="7"/>
        <v>7012130</v>
      </c>
      <c r="T101" s="18">
        <v>20220269</v>
      </c>
      <c r="U101" s="18">
        <v>20220453</v>
      </c>
      <c r="V101" s="18" t="s">
        <v>90</v>
      </c>
      <c r="W101" s="18" t="s">
        <v>517</v>
      </c>
      <c r="X101" s="18">
        <v>1058844057</v>
      </c>
      <c r="Y101" s="18" t="s">
        <v>585</v>
      </c>
      <c r="Z101" s="18" t="s">
        <v>481</v>
      </c>
      <c r="AA101" s="18" t="s">
        <v>482</v>
      </c>
      <c r="AB101" s="21">
        <v>44671</v>
      </c>
      <c r="AC101" s="21">
        <v>44672</v>
      </c>
      <c r="AD101" s="21">
        <v>44824</v>
      </c>
      <c r="AE101" s="22">
        <f t="shared" si="6"/>
        <v>152</v>
      </c>
      <c r="AF101" s="18"/>
      <c r="AG101" s="18"/>
      <c r="AH101" s="30">
        <v>5609600</v>
      </c>
      <c r="AI101" s="18"/>
      <c r="AJ101" s="18"/>
      <c r="AK101" s="18" t="str">
        <f t="shared" si="8"/>
        <v>PROXIMOATERMINAR</v>
      </c>
      <c r="AL101" s="18"/>
      <c r="AM101" s="18"/>
    </row>
    <row r="102" spans="1:39" s="62" customFormat="1" ht="57" customHeight="1" x14ac:dyDescent="0.2">
      <c r="A102" s="54">
        <v>92</v>
      </c>
      <c r="B102" s="55" t="s">
        <v>476</v>
      </c>
      <c r="C102" s="55" t="s">
        <v>502</v>
      </c>
      <c r="D102" s="56">
        <v>44650</v>
      </c>
      <c r="E102" s="56">
        <v>44651</v>
      </c>
      <c r="F102" s="63">
        <v>44652</v>
      </c>
      <c r="G102" s="56">
        <v>44657</v>
      </c>
      <c r="H102" s="56">
        <v>44658</v>
      </c>
      <c r="I102" s="56"/>
      <c r="J102" s="65">
        <v>44659</v>
      </c>
      <c r="K102" s="56" t="s">
        <v>504</v>
      </c>
      <c r="L102" s="56" t="s">
        <v>684</v>
      </c>
      <c r="M102" s="57" t="s">
        <v>416</v>
      </c>
      <c r="N102" s="59" t="s">
        <v>68</v>
      </c>
      <c r="O102" s="59" t="s">
        <v>419</v>
      </c>
      <c r="P102" s="59" t="s">
        <v>506</v>
      </c>
      <c r="Q102" s="66">
        <v>9121350</v>
      </c>
      <c r="R102" s="59"/>
      <c r="S102" s="60">
        <f t="shared" si="7"/>
        <v>9121350</v>
      </c>
      <c r="T102" s="59">
        <v>20220293</v>
      </c>
      <c r="U102" s="59"/>
      <c r="V102" s="59" t="s">
        <v>90</v>
      </c>
      <c r="W102" s="59"/>
      <c r="X102" s="59"/>
      <c r="Y102" s="59"/>
      <c r="Z102" s="59" t="s">
        <v>133</v>
      </c>
      <c r="AA102" s="59" t="s">
        <v>134</v>
      </c>
      <c r="AB102" s="59"/>
      <c r="AC102" s="59"/>
      <c r="AD102" s="59"/>
      <c r="AE102" s="61">
        <f t="shared" si="6"/>
        <v>0</v>
      </c>
      <c r="AF102" s="59"/>
      <c r="AG102" s="59"/>
      <c r="AH102" s="66"/>
      <c r="AI102" s="59"/>
      <c r="AJ102" s="59"/>
      <c r="AK102" s="18" t="str">
        <f t="shared" si="8"/>
        <v>TERMINADO</v>
      </c>
      <c r="AL102" s="59"/>
      <c r="AM102" s="59"/>
    </row>
    <row r="103" spans="1:39" ht="96" customHeight="1" x14ac:dyDescent="0.2">
      <c r="A103" s="14">
        <v>93</v>
      </c>
      <c r="B103" s="5" t="s">
        <v>156</v>
      </c>
      <c r="C103" s="5" t="s">
        <v>507</v>
      </c>
      <c r="D103" s="1">
        <v>44650</v>
      </c>
      <c r="E103" s="1">
        <v>44651</v>
      </c>
      <c r="F103" s="29">
        <v>44652</v>
      </c>
      <c r="G103" s="1">
        <v>44657</v>
      </c>
      <c r="H103" s="1">
        <v>44658</v>
      </c>
      <c r="I103" s="1"/>
      <c r="J103" s="26">
        <v>44659</v>
      </c>
      <c r="K103" s="1" t="s">
        <v>505</v>
      </c>
      <c r="L103" s="1" t="s">
        <v>685</v>
      </c>
      <c r="M103" s="2" t="s">
        <v>11</v>
      </c>
      <c r="N103" s="18" t="s">
        <v>68</v>
      </c>
      <c r="O103" s="18" t="s">
        <v>524</v>
      </c>
      <c r="P103" s="18" t="s">
        <v>508</v>
      </c>
      <c r="Q103" s="30">
        <v>15228785</v>
      </c>
      <c r="R103" s="18"/>
      <c r="S103" s="19">
        <f t="shared" si="7"/>
        <v>15228785</v>
      </c>
      <c r="T103" s="18">
        <v>20220294</v>
      </c>
      <c r="U103" s="18">
        <v>20220472</v>
      </c>
      <c r="V103" s="18" t="s">
        <v>90</v>
      </c>
      <c r="W103" s="18" t="s">
        <v>525</v>
      </c>
      <c r="X103" s="18">
        <v>901339250</v>
      </c>
      <c r="Y103" s="18" t="s">
        <v>585</v>
      </c>
      <c r="Z103" s="18" t="s">
        <v>100</v>
      </c>
      <c r="AA103" s="18" t="s">
        <v>101</v>
      </c>
      <c r="AB103" s="21">
        <v>44676</v>
      </c>
      <c r="AC103" s="21">
        <v>44683</v>
      </c>
      <c r="AD103" s="21">
        <v>44713</v>
      </c>
      <c r="AE103" s="22">
        <f t="shared" si="6"/>
        <v>30</v>
      </c>
      <c r="AF103" s="18"/>
      <c r="AG103" s="18"/>
      <c r="AH103" s="30">
        <v>15228784.619999999</v>
      </c>
      <c r="AI103" s="18"/>
      <c r="AJ103" s="18"/>
      <c r="AK103" s="18" t="str">
        <f t="shared" si="8"/>
        <v>TERMINADO</v>
      </c>
      <c r="AL103" s="18"/>
      <c r="AM103" s="18"/>
    </row>
    <row r="104" spans="1:39" ht="123" customHeight="1" x14ac:dyDescent="0.2">
      <c r="A104" s="14">
        <v>94</v>
      </c>
      <c r="B104" s="5" t="s">
        <v>13</v>
      </c>
      <c r="C104" s="5" t="s">
        <v>509</v>
      </c>
      <c r="D104" s="1">
        <v>44643</v>
      </c>
      <c r="E104" s="1"/>
      <c r="F104" s="29"/>
      <c r="G104" s="1">
        <v>44649</v>
      </c>
      <c r="H104" s="1">
        <v>44659</v>
      </c>
      <c r="I104" s="1"/>
      <c r="J104" s="26">
        <v>44677</v>
      </c>
      <c r="K104" s="1" t="s">
        <v>510</v>
      </c>
      <c r="L104" s="1" t="s">
        <v>689</v>
      </c>
      <c r="M104" s="2" t="s">
        <v>11</v>
      </c>
      <c r="N104" s="18" t="s">
        <v>22</v>
      </c>
      <c r="O104" s="18" t="s">
        <v>579</v>
      </c>
      <c r="P104" s="18" t="s">
        <v>127</v>
      </c>
      <c r="Q104" s="30">
        <v>83640000</v>
      </c>
      <c r="R104" s="18"/>
      <c r="S104" s="19">
        <f t="shared" si="7"/>
        <v>83640000</v>
      </c>
      <c r="T104" s="18">
        <v>422</v>
      </c>
      <c r="U104" s="18">
        <v>422</v>
      </c>
      <c r="V104" s="18" t="s">
        <v>386</v>
      </c>
      <c r="W104" s="18" t="s">
        <v>581</v>
      </c>
      <c r="X104" s="18">
        <v>900026333</v>
      </c>
      <c r="Y104" s="18" t="s">
        <v>585</v>
      </c>
      <c r="Z104" s="18" t="s">
        <v>254</v>
      </c>
      <c r="AA104" s="18" t="s">
        <v>255</v>
      </c>
      <c r="AB104" s="21">
        <v>44705</v>
      </c>
      <c r="AC104" s="21">
        <v>44707</v>
      </c>
      <c r="AD104" s="21">
        <v>44721</v>
      </c>
      <c r="AE104" s="22">
        <f t="shared" si="6"/>
        <v>14</v>
      </c>
      <c r="AF104" s="18"/>
      <c r="AG104" s="18"/>
      <c r="AH104" s="30">
        <v>83640000</v>
      </c>
      <c r="AI104" s="18"/>
      <c r="AJ104" s="18"/>
      <c r="AK104" s="18" t="str">
        <f t="shared" si="8"/>
        <v>TERMINADO</v>
      </c>
      <c r="AL104" s="18"/>
      <c r="AM104" s="18"/>
    </row>
    <row r="105" spans="1:39" ht="144.75" customHeight="1" x14ac:dyDescent="0.2">
      <c r="A105" s="14">
        <v>95</v>
      </c>
      <c r="B105" s="5" t="s">
        <v>13</v>
      </c>
      <c r="C105" s="5" t="s">
        <v>511</v>
      </c>
      <c r="D105" s="1">
        <v>44650</v>
      </c>
      <c r="E105" s="1"/>
      <c r="F105" s="29">
        <v>44669</v>
      </c>
      <c r="G105" s="1">
        <v>44650</v>
      </c>
      <c r="H105" s="1">
        <v>44670</v>
      </c>
      <c r="I105" s="1"/>
      <c r="J105" s="26">
        <v>44677</v>
      </c>
      <c r="K105" s="1" t="s">
        <v>512</v>
      </c>
      <c r="L105" s="1" t="s">
        <v>690</v>
      </c>
      <c r="M105" s="2" t="s">
        <v>11</v>
      </c>
      <c r="N105" s="18" t="s">
        <v>22</v>
      </c>
      <c r="O105" s="18" t="s">
        <v>580</v>
      </c>
      <c r="P105" s="18" t="s">
        <v>527</v>
      </c>
      <c r="Q105" s="30">
        <v>69400000</v>
      </c>
      <c r="R105" s="30"/>
      <c r="S105" s="30">
        <f t="shared" si="7"/>
        <v>69400000</v>
      </c>
      <c r="T105" s="18">
        <v>20220261</v>
      </c>
      <c r="U105" s="18">
        <v>20220718</v>
      </c>
      <c r="V105" s="18" t="s">
        <v>90</v>
      </c>
      <c r="W105" s="18" t="s">
        <v>582</v>
      </c>
      <c r="X105" s="18">
        <v>1045683822</v>
      </c>
      <c r="Y105" s="18" t="s">
        <v>585</v>
      </c>
      <c r="Z105" s="18" t="s">
        <v>481</v>
      </c>
      <c r="AA105" s="18" t="s">
        <v>500</v>
      </c>
      <c r="AB105" s="21">
        <v>44705</v>
      </c>
      <c r="AC105" s="21">
        <v>44706</v>
      </c>
      <c r="AD105" s="21">
        <v>44750</v>
      </c>
      <c r="AE105" s="22">
        <f t="shared" si="6"/>
        <v>44</v>
      </c>
      <c r="AF105" s="18"/>
      <c r="AG105" s="18"/>
      <c r="AH105" s="30">
        <v>69400800</v>
      </c>
      <c r="AI105" s="18"/>
      <c r="AJ105" s="18"/>
      <c r="AK105" s="18" t="str">
        <f t="shared" si="8"/>
        <v>TERMINADO</v>
      </c>
      <c r="AL105" s="18"/>
      <c r="AM105" s="18"/>
    </row>
    <row r="106" spans="1:39" ht="57" customHeight="1" x14ac:dyDescent="0.2">
      <c r="A106" s="14">
        <v>96</v>
      </c>
      <c r="B106" s="5" t="s">
        <v>13</v>
      </c>
      <c r="C106" s="5" t="s">
        <v>515</v>
      </c>
      <c r="D106" s="1">
        <v>44670</v>
      </c>
      <c r="E106" s="1"/>
      <c r="F106" s="29"/>
      <c r="G106" s="1"/>
      <c r="H106" s="1">
        <v>44671</v>
      </c>
      <c r="I106" s="1"/>
      <c r="J106" s="26">
        <v>44673</v>
      </c>
      <c r="K106" s="1" t="s">
        <v>514</v>
      </c>
      <c r="L106" s="1" t="s">
        <v>686</v>
      </c>
      <c r="M106" s="2" t="s">
        <v>11</v>
      </c>
      <c r="N106" s="18" t="s">
        <v>68</v>
      </c>
      <c r="O106" s="18" t="s">
        <v>526</v>
      </c>
      <c r="P106" s="18" t="s">
        <v>425</v>
      </c>
      <c r="Q106" s="30">
        <v>15433000</v>
      </c>
      <c r="R106" s="30"/>
      <c r="S106" s="30">
        <f t="shared" si="7"/>
        <v>15433000</v>
      </c>
      <c r="T106" s="18">
        <v>20220094</v>
      </c>
      <c r="U106" s="18">
        <v>2020505</v>
      </c>
      <c r="V106" s="18" t="s">
        <v>160</v>
      </c>
      <c r="W106" s="18" t="s">
        <v>334</v>
      </c>
      <c r="X106" s="18">
        <v>1053832975</v>
      </c>
      <c r="Y106" s="18" t="s">
        <v>585</v>
      </c>
      <c r="Z106" s="18" t="s">
        <v>254</v>
      </c>
      <c r="AA106" s="18" t="s">
        <v>255</v>
      </c>
      <c r="AB106" s="21">
        <v>44683</v>
      </c>
      <c r="AC106" s="21">
        <v>44683</v>
      </c>
      <c r="AD106" s="21">
        <v>44866</v>
      </c>
      <c r="AE106" s="22">
        <f t="shared" si="6"/>
        <v>183</v>
      </c>
      <c r="AF106" s="18"/>
      <c r="AG106" s="18"/>
      <c r="AH106" s="30">
        <v>10288664</v>
      </c>
      <c r="AI106" s="18"/>
      <c r="AJ106" s="18"/>
      <c r="AK106" s="18" t="str">
        <f t="shared" si="8"/>
        <v>VIGENTE</v>
      </c>
      <c r="AL106" s="18"/>
      <c r="AM106" s="18"/>
    </row>
    <row r="107" spans="1:39" ht="100.5" customHeight="1" x14ac:dyDescent="0.2">
      <c r="A107" s="14">
        <v>97</v>
      </c>
      <c r="B107" s="5" t="s">
        <v>23</v>
      </c>
      <c r="C107" s="5" t="s">
        <v>469</v>
      </c>
      <c r="D107" s="1">
        <v>44676</v>
      </c>
      <c r="E107" s="1"/>
      <c r="F107" s="29"/>
      <c r="G107" s="1"/>
      <c r="H107" s="1">
        <v>44676</v>
      </c>
      <c r="I107" s="1"/>
      <c r="J107" s="26">
        <v>44676</v>
      </c>
      <c r="K107" s="1" t="s">
        <v>528</v>
      </c>
      <c r="L107" s="1" t="s">
        <v>687</v>
      </c>
      <c r="M107" s="2" t="s">
        <v>11</v>
      </c>
      <c r="N107" s="18" t="s">
        <v>68</v>
      </c>
      <c r="O107" s="18" t="s">
        <v>529</v>
      </c>
      <c r="P107" s="18" t="s">
        <v>530</v>
      </c>
      <c r="Q107" s="30">
        <v>20288631.300000001</v>
      </c>
      <c r="R107" s="30">
        <v>7175650.0199999996</v>
      </c>
      <c r="S107" s="30">
        <f t="shared" si="7"/>
        <v>27464281.32</v>
      </c>
      <c r="T107" s="18">
        <v>20220327</v>
      </c>
      <c r="U107" s="18">
        <v>20220515</v>
      </c>
      <c r="V107" s="18" t="s">
        <v>90</v>
      </c>
      <c r="W107" s="18" t="s">
        <v>531</v>
      </c>
      <c r="X107" s="18">
        <v>901236930</v>
      </c>
      <c r="Y107" s="18" t="s">
        <v>585</v>
      </c>
      <c r="Z107" s="18" t="s">
        <v>360</v>
      </c>
      <c r="AA107" s="18" t="s">
        <v>361</v>
      </c>
      <c r="AB107" s="21">
        <v>44684</v>
      </c>
      <c r="AC107" s="21">
        <v>44684</v>
      </c>
      <c r="AD107" s="21">
        <v>44704</v>
      </c>
      <c r="AE107" s="22">
        <f t="shared" si="6"/>
        <v>20</v>
      </c>
      <c r="AF107" s="18"/>
      <c r="AG107" s="18"/>
      <c r="AH107" s="30">
        <v>20288631</v>
      </c>
      <c r="AI107" s="18"/>
      <c r="AJ107" s="18"/>
      <c r="AK107" s="18" t="str">
        <f t="shared" si="8"/>
        <v>TERMINADO</v>
      </c>
      <c r="AL107" s="18" t="s">
        <v>575</v>
      </c>
      <c r="AM107" s="18"/>
    </row>
    <row r="108" spans="1:39" ht="62.25" customHeight="1" x14ac:dyDescent="0.2">
      <c r="A108" s="14">
        <v>98</v>
      </c>
      <c r="B108" s="5" t="s">
        <v>15</v>
      </c>
      <c r="C108" s="5" t="s">
        <v>516</v>
      </c>
      <c r="D108" s="1">
        <v>44671</v>
      </c>
      <c r="E108" s="1"/>
      <c r="F108" s="29"/>
      <c r="G108" s="1"/>
      <c r="H108" s="1">
        <v>44676</v>
      </c>
      <c r="I108" s="1"/>
      <c r="J108" s="26">
        <v>44676</v>
      </c>
      <c r="K108" s="1" t="s">
        <v>532</v>
      </c>
      <c r="L108" s="1" t="s">
        <v>688</v>
      </c>
      <c r="M108" s="2" t="s">
        <v>11</v>
      </c>
      <c r="N108" s="18" t="s">
        <v>68</v>
      </c>
      <c r="O108" s="18" t="s">
        <v>533</v>
      </c>
      <c r="P108" s="18" t="s">
        <v>534</v>
      </c>
      <c r="Q108" s="30">
        <v>6000000</v>
      </c>
      <c r="R108" s="30"/>
      <c r="S108" s="30">
        <f t="shared" si="7"/>
        <v>6000000</v>
      </c>
      <c r="T108" s="18">
        <v>20220328</v>
      </c>
      <c r="U108" s="18">
        <v>20220516</v>
      </c>
      <c r="V108" s="18" t="s">
        <v>536</v>
      </c>
      <c r="W108" s="18" t="s">
        <v>535</v>
      </c>
      <c r="X108" s="18">
        <v>9859533</v>
      </c>
      <c r="Y108" s="18" t="s">
        <v>585</v>
      </c>
      <c r="Z108" s="18" t="s">
        <v>360</v>
      </c>
      <c r="AA108" s="18" t="s">
        <v>361</v>
      </c>
      <c r="AB108" s="21">
        <v>44684</v>
      </c>
      <c r="AC108" s="21">
        <v>44684</v>
      </c>
      <c r="AD108" s="21">
        <v>44911</v>
      </c>
      <c r="AE108" s="22">
        <f t="shared" si="6"/>
        <v>227</v>
      </c>
      <c r="AF108" s="18"/>
      <c r="AG108" s="18"/>
      <c r="AH108" s="30">
        <v>4000000</v>
      </c>
      <c r="AI108" s="18"/>
      <c r="AJ108" s="18"/>
      <c r="AK108" s="18" t="str">
        <f t="shared" si="8"/>
        <v>VIGENTE</v>
      </c>
      <c r="AL108" s="18"/>
      <c r="AM108" s="18"/>
    </row>
    <row r="109" spans="1:39" ht="62.25" customHeight="1" x14ac:dyDescent="0.2">
      <c r="A109" s="14">
        <v>99</v>
      </c>
      <c r="B109" s="5" t="s">
        <v>476</v>
      </c>
      <c r="C109" s="5" t="s">
        <v>502</v>
      </c>
      <c r="D109" s="1">
        <v>44676</v>
      </c>
      <c r="E109" s="1"/>
      <c r="F109" s="29"/>
      <c r="G109" s="1"/>
      <c r="H109" s="1">
        <v>44676</v>
      </c>
      <c r="I109" s="1"/>
      <c r="J109" s="26">
        <v>44677</v>
      </c>
      <c r="K109" s="1" t="s">
        <v>537</v>
      </c>
      <c r="L109" s="1" t="s">
        <v>691</v>
      </c>
      <c r="M109" s="2" t="s">
        <v>11</v>
      </c>
      <c r="N109" s="18" t="s">
        <v>68</v>
      </c>
      <c r="O109" s="18" t="s">
        <v>538</v>
      </c>
      <c r="P109" s="18" t="s">
        <v>539</v>
      </c>
      <c r="Q109" s="30">
        <v>4980000</v>
      </c>
      <c r="R109" s="30"/>
      <c r="S109" s="30">
        <f t="shared" si="7"/>
        <v>4980000</v>
      </c>
      <c r="T109" s="18">
        <v>20220293</v>
      </c>
      <c r="U109" s="18">
        <v>20220575</v>
      </c>
      <c r="V109" s="18" t="s">
        <v>90</v>
      </c>
      <c r="W109" s="18" t="s">
        <v>540</v>
      </c>
      <c r="X109" s="18">
        <v>52479033</v>
      </c>
      <c r="Y109" s="18" t="s">
        <v>584</v>
      </c>
      <c r="Z109" s="18" t="s">
        <v>360</v>
      </c>
      <c r="AA109" s="18" t="s">
        <v>361</v>
      </c>
      <c r="AB109" s="21">
        <v>44690</v>
      </c>
      <c r="AC109" s="21">
        <v>44690</v>
      </c>
      <c r="AD109" s="21">
        <v>44720</v>
      </c>
      <c r="AE109" s="22">
        <f t="shared" si="6"/>
        <v>30</v>
      </c>
      <c r="AF109" s="18"/>
      <c r="AG109" s="18"/>
      <c r="AH109" s="30">
        <v>4980000</v>
      </c>
      <c r="AI109" s="18"/>
      <c r="AJ109" s="18"/>
      <c r="AK109" s="18" t="str">
        <f t="shared" si="8"/>
        <v>TERMINADO</v>
      </c>
      <c r="AL109" s="18"/>
      <c r="AM109" s="18"/>
    </row>
    <row r="110" spans="1:39" s="62" customFormat="1" ht="62.25" customHeight="1" x14ac:dyDescent="0.2">
      <c r="A110" s="54">
        <v>100</v>
      </c>
      <c r="B110" s="55" t="s">
        <v>156</v>
      </c>
      <c r="C110" s="55" t="s">
        <v>541</v>
      </c>
      <c r="D110" s="56">
        <v>44673</v>
      </c>
      <c r="E110" s="56"/>
      <c r="F110" s="63"/>
      <c r="G110" s="56">
        <v>44674</v>
      </c>
      <c r="H110" s="56">
        <v>44678</v>
      </c>
      <c r="I110" s="56"/>
      <c r="J110" s="65">
        <v>44679</v>
      </c>
      <c r="K110" s="56" t="s">
        <v>545</v>
      </c>
      <c r="L110" s="56" t="s">
        <v>692</v>
      </c>
      <c r="M110" s="57" t="s">
        <v>416</v>
      </c>
      <c r="N110" s="59" t="s">
        <v>68</v>
      </c>
      <c r="O110" s="59" t="s">
        <v>419</v>
      </c>
      <c r="P110" s="59" t="s">
        <v>527</v>
      </c>
      <c r="Q110" s="66"/>
      <c r="R110" s="66"/>
      <c r="S110" s="66"/>
      <c r="T110" s="59">
        <v>20220339</v>
      </c>
      <c r="U110" s="59"/>
      <c r="V110" s="59" t="s">
        <v>90</v>
      </c>
      <c r="W110" s="59" t="s">
        <v>419</v>
      </c>
      <c r="X110" s="59"/>
      <c r="Y110" s="59"/>
      <c r="Z110" s="59"/>
      <c r="AA110" s="59"/>
      <c r="AB110" s="67"/>
      <c r="AC110" s="67"/>
      <c r="AD110" s="67"/>
      <c r="AE110" s="61"/>
      <c r="AF110" s="59"/>
      <c r="AG110" s="59"/>
      <c r="AH110" s="66"/>
      <c r="AI110" s="59"/>
      <c r="AJ110" s="59"/>
      <c r="AK110" s="18" t="str">
        <f t="shared" si="8"/>
        <v>TERMINADO</v>
      </c>
      <c r="AL110" s="59"/>
      <c r="AM110" s="59"/>
    </row>
    <row r="111" spans="1:39" ht="120" x14ac:dyDescent="0.2">
      <c r="A111" s="14">
        <v>101</v>
      </c>
      <c r="B111" s="5" t="s">
        <v>26</v>
      </c>
      <c r="C111" s="5" t="s">
        <v>518</v>
      </c>
      <c r="D111" s="1">
        <v>44673</v>
      </c>
      <c r="E111" s="1"/>
      <c r="F111" s="29"/>
      <c r="G111" s="1">
        <v>44614</v>
      </c>
      <c r="H111" s="1">
        <v>44678</v>
      </c>
      <c r="I111" s="1"/>
      <c r="J111" s="26">
        <v>44680</v>
      </c>
      <c r="K111" s="1" t="s">
        <v>542</v>
      </c>
      <c r="L111" s="1" t="s">
        <v>693</v>
      </c>
      <c r="M111" s="2" t="s">
        <v>11</v>
      </c>
      <c r="N111" s="18" t="s">
        <v>68</v>
      </c>
      <c r="O111" s="18" t="s">
        <v>548</v>
      </c>
      <c r="P111" s="18" t="s">
        <v>351</v>
      </c>
      <c r="Q111" s="30">
        <v>9300000</v>
      </c>
      <c r="R111" s="30"/>
      <c r="S111" s="30">
        <f t="shared" si="7"/>
        <v>9300000</v>
      </c>
      <c r="T111" s="18">
        <v>20220341</v>
      </c>
      <c r="U111" s="18">
        <v>20220576</v>
      </c>
      <c r="V111" s="18" t="s">
        <v>160</v>
      </c>
      <c r="W111" s="18" t="s">
        <v>546</v>
      </c>
      <c r="X111" s="18">
        <v>9858205</v>
      </c>
      <c r="Y111" s="18" t="s">
        <v>585</v>
      </c>
      <c r="Z111" s="18" t="s">
        <v>355</v>
      </c>
      <c r="AA111" s="18" t="s">
        <v>500</v>
      </c>
      <c r="AB111" s="21">
        <v>44690</v>
      </c>
      <c r="AC111" s="21">
        <v>44691</v>
      </c>
      <c r="AD111" s="21">
        <v>44721</v>
      </c>
      <c r="AE111" s="22">
        <f t="shared" si="6"/>
        <v>30</v>
      </c>
      <c r="AF111" s="18"/>
      <c r="AG111" s="18"/>
      <c r="AH111" s="30">
        <v>9100000</v>
      </c>
      <c r="AI111" s="18"/>
      <c r="AJ111" s="18"/>
      <c r="AK111" s="18" t="str">
        <f t="shared" si="8"/>
        <v>TERMINADO</v>
      </c>
      <c r="AL111" s="18"/>
      <c r="AM111" s="18"/>
    </row>
    <row r="112" spans="1:39" ht="48" x14ac:dyDescent="0.2">
      <c r="A112" s="14">
        <v>102</v>
      </c>
      <c r="B112" s="5" t="s">
        <v>13</v>
      </c>
      <c r="C112" s="5" t="s">
        <v>547</v>
      </c>
      <c r="D112" s="1">
        <v>44676</v>
      </c>
      <c r="E112" s="1"/>
      <c r="F112" s="29"/>
      <c r="G112" s="1">
        <v>44678</v>
      </c>
      <c r="H112" s="1"/>
      <c r="I112" s="1"/>
      <c r="J112" s="26">
        <v>44684</v>
      </c>
      <c r="K112" s="1" t="s">
        <v>543</v>
      </c>
      <c r="L112" s="1" t="s">
        <v>694</v>
      </c>
      <c r="M112" s="2" t="s">
        <v>11</v>
      </c>
      <c r="N112" s="18" t="s">
        <v>68</v>
      </c>
      <c r="O112" s="18" t="s">
        <v>544</v>
      </c>
      <c r="P112" s="18" t="s">
        <v>549</v>
      </c>
      <c r="Q112" s="30">
        <v>19795999.859999999</v>
      </c>
      <c r="R112" s="30"/>
      <c r="S112" s="30">
        <f t="shared" si="7"/>
        <v>19795999.859999999</v>
      </c>
      <c r="T112" s="18">
        <v>20220340</v>
      </c>
      <c r="U112" s="18">
        <v>20220635</v>
      </c>
      <c r="V112" s="18" t="s">
        <v>160</v>
      </c>
      <c r="W112" s="18" t="s">
        <v>550</v>
      </c>
      <c r="X112" s="18">
        <v>900992041</v>
      </c>
      <c r="Y112" s="18" t="s">
        <v>585</v>
      </c>
      <c r="Z112" s="18" t="s">
        <v>254</v>
      </c>
      <c r="AA112" s="18" t="s">
        <v>255</v>
      </c>
      <c r="AB112" s="21">
        <v>44692</v>
      </c>
      <c r="AC112" s="21">
        <v>44692</v>
      </c>
      <c r="AD112" s="21">
        <v>44701</v>
      </c>
      <c r="AE112" s="22">
        <f t="shared" si="6"/>
        <v>9</v>
      </c>
      <c r="AF112" s="18"/>
      <c r="AG112" s="18"/>
      <c r="AH112" s="30">
        <v>19975999</v>
      </c>
      <c r="AI112" s="18"/>
      <c r="AJ112" s="18"/>
      <c r="AK112" s="18" t="str">
        <f t="shared" si="8"/>
        <v>TERMINADO</v>
      </c>
      <c r="AL112" s="18"/>
      <c r="AM112" s="18"/>
    </row>
    <row r="113" spans="1:39" ht="48" x14ac:dyDescent="0.2">
      <c r="A113" s="14">
        <v>103</v>
      </c>
      <c r="B113" s="5" t="s">
        <v>15</v>
      </c>
      <c r="C113" s="5" t="s">
        <v>551</v>
      </c>
      <c r="D113" s="1">
        <v>44677</v>
      </c>
      <c r="E113" s="1"/>
      <c r="F113" s="29"/>
      <c r="G113" s="1">
        <v>44683</v>
      </c>
      <c r="H113" s="1">
        <v>44684</v>
      </c>
      <c r="I113" s="1"/>
      <c r="J113" s="26">
        <v>44684</v>
      </c>
      <c r="K113" s="1" t="s">
        <v>552</v>
      </c>
      <c r="L113" s="1" t="s">
        <v>695</v>
      </c>
      <c r="M113" s="2" t="s">
        <v>11</v>
      </c>
      <c r="N113" s="18" t="s">
        <v>68</v>
      </c>
      <c r="O113" s="18" t="s">
        <v>567</v>
      </c>
      <c r="P113" s="18" t="s">
        <v>425</v>
      </c>
      <c r="Q113" s="30">
        <v>7700000</v>
      </c>
      <c r="R113" s="30"/>
      <c r="S113" s="30">
        <f t="shared" si="7"/>
        <v>7700000</v>
      </c>
      <c r="T113" s="18">
        <v>20220362</v>
      </c>
      <c r="U113" s="18">
        <v>20220639</v>
      </c>
      <c r="V113" s="18" t="s">
        <v>90</v>
      </c>
      <c r="W113" s="18" t="s">
        <v>568</v>
      </c>
      <c r="X113" s="18">
        <v>1094886415</v>
      </c>
      <c r="Y113" s="18" t="s">
        <v>585</v>
      </c>
      <c r="Z113" s="18" t="s">
        <v>133</v>
      </c>
      <c r="AA113" s="18" t="s">
        <v>134</v>
      </c>
      <c r="AB113" s="21">
        <v>44694</v>
      </c>
      <c r="AC113" s="21">
        <v>44697</v>
      </c>
      <c r="AD113" s="21">
        <v>44788</v>
      </c>
      <c r="AE113" s="22">
        <f t="shared" si="6"/>
        <v>91</v>
      </c>
      <c r="AF113" s="18"/>
      <c r="AG113" s="18"/>
      <c r="AH113" s="30">
        <v>7700000</v>
      </c>
      <c r="AI113" s="18"/>
      <c r="AJ113" s="18"/>
      <c r="AK113" s="18" t="str">
        <f t="shared" si="8"/>
        <v>TERMINADO</v>
      </c>
      <c r="AL113" s="18"/>
      <c r="AM113" s="18"/>
    </row>
    <row r="114" spans="1:39" ht="60" x14ac:dyDescent="0.2">
      <c r="A114" s="14">
        <v>104</v>
      </c>
      <c r="B114" s="5" t="s">
        <v>156</v>
      </c>
      <c r="C114" s="5" t="s">
        <v>553</v>
      </c>
      <c r="D114" s="1">
        <v>44678</v>
      </c>
      <c r="E114" s="1"/>
      <c r="F114" s="29"/>
      <c r="G114" s="1">
        <v>44683</v>
      </c>
      <c r="H114" s="1">
        <v>44684</v>
      </c>
      <c r="I114" s="1"/>
      <c r="J114" s="26">
        <v>44684</v>
      </c>
      <c r="K114" s="1" t="s">
        <v>554</v>
      </c>
      <c r="L114" s="1" t="s">
        <v>696</v>
      </c>
      <c r="M114" s="2" t="s">
        <v>11</v>
      </c>
      <c r="N114" s="18" t="s">
        <v>68</v>
      </c>
      <c r="O114" s="18" t="s">
        <v>566</v>
      </c>
      <c r="P114" s="18" t="s">
        <v>555</v>
      </c>
      <c r="Q114" s="30">
        <v>4511000</v>
      </c>
      <c r="R114" s="30"/>
      <c r="S114" s="30">
        <f t="shared" si="7"/>
        <v>4511000</v>
      </c>
      <c r="T114" s="18">
        <v>20220364</v>
      </c>
      <c r="U114" s="18">
        <v>20220636</v>
      </c>
      <c r="V114" s="18" t="s">
        <v>90</v>
      </c>
      <c r="W114" s="18" t="s">
        <v>99</v>
      </c>
      <c r="X114" s="18">
        <v>1058842726</v>
      </c>
      <c r="Y114" s="18" t="s">
        <v>585</v>
      </c>
      <c r="Z114" s="18" t="s">
        <v>100</v>
      </c>
      <c r="AA114" s="18" t="s">
        <v>101</v>
      </c>
      <c r="AB114" s="21">
        <v>44692</v>
      </c>
      <c r="AC114" s="21">
        <v>44692</v>
      </c>
      <c r="AD114" s="21">
        <v>44722</v>
      </c>
      <c r="AE114" s="22">
        <f t="shared" si="6"/>
        <v>30</v>
      </c>
      <c r="AF114" s="18"/>
      <c r="AG114" s="18"/>
      <c r="AH114" s="30">
        <v>4511000</v>
      </c>
      <c r="AI114" s="18"/>
      <c r="AJ114" s="18"/>
      <c r="AK114" s="18" t="str">
        <f t="shared" si="8"/>
        <v>TERMINADO</v>
      </c>
      <c r="AL114" s="18" t="s">
        <v>569</v>
      </c>
      <c r="AM114" s="18"/>
    </row>
    <row r="115" spans="1:39" ht="36" x14ac:dyDescent="0.2">
      <c r="A115" s="14">
        <v>105</v>
      </c>
      <c r="B115" s="5" t="s">
        <v>13</v>
      </c>
      <c r="C115" s="5" t="s">
        <v>556</v>
      </c>
      <c r="D115" s="1">
        <v>44678</v>
      </c>
      <c r="E115" s="1"/>
      <c r="F115" s="29"/>
      <c r="G115" s="1">
        <v>44683</v>
      </c>
      <c r="H115" s="1">
        <v>44684</v>
      </c>
      <c r="I115" s="1"/>
      <c r="J115" s="26">
        <v>44684</v>
      </c>
      <c r="K115" s="1" t="s">
        <v>557</v>
      </c>
      <c r="L115" s="1" t="s">
        <v>697</v>
      </c>
      <c r="M115" s="2" t="s">
        <v>11</v>
      </c>
      <c r="N115" s="18" t="s">
        <v>68</v>
      </c>
      <c r="O115" s="18" t="s">
        <v>558</v>
      </c>
      <c r="P115" s="18" t="s">
        <v>424</v>
      </c>
      <c r="Q115" s="30">
        <v>1141210</v>
      </c>
      <c r="R115" s="30"/>
      <c r="S115" s="30">
        <f t="shared" si="7"/>
        <v>1141210</v>
      </c>
      <c r="T115" s="18">
        <v>20220363</v>
      </c>
      <c r="U115" s="18">
        <v>20220577</v>
      </c>
      <c r="V115" s="18" t="s">
        <v>160</v>
      </c>
      <c r="W115" s="18" t="s">
        <v>559</v>
      </c>
      <c r="X115" s="18">
        <v>900176990</v>
      </c>
      <c r="Y115" s="18" t="s">
        <v>585</v>
      </c>
      <c r="Z115" s="18" t="s">
        <v>254</v>
      </c>
      <c r="AA115" s="18" t="s">
        <v>255</v>
      </c>
      <c r="AB115" s="21">
        <v>44690</v>
      </c>
      <c r="AC115" s="21">
        <v>44690</v>
      </c>
      <c r="AD115" s="21">
        <v>44700</v>
      </c>
      <c r="AE115" s="22">
        <f>AD115-AC115</f>
        <v>10</v>
      </c>
      <c r="AF115" s="18"/>
      <c r="AG115" s="18"/>
      <c r="AH115" s="30">
        <v>1141210</v>
      </c>
      <c r="AI115" s="18"/>
      <c r="AJ115" s="18"/>
      <c r="AK115" s="18" t="str">
        <f t="shared" si="8"/>
        <v>TERMINADO</v>
      </c>
      <c r="AL115" s="18"/>
      <c r="AM115" s="18"/>
    </row>
    <row r="116" spans="1:39" s="62" customFormat="1" ht="48" x14ac:dyDescent="0.2">
      <c r="A116" s="54">
        <v>106</v>
      </c>
      <c r="B116" s="55" t="s">
        <v>156</v>
      </c>
      <c r="C116" s="55" t="s">
        <v>541</v>
      </c>
      <c r="D116" s="79">
        <v>44686</v>
      </c>
      <c r="E116" s="79"/>
      <c r="F116" s="80"/>
      <c r="G116" s="79"/>
      <c r="H116" s="79">
        <v>44686</v>
      </c>
      <c r="I116" s="79"/>
      <c r="J116" s="81">
        <v>44687</v>
      </c>
      <c r="K116" s="79" t="s">
        <v>560</v>
      </c>
      <c r="L116" s="79" t="s">
        <v>698</v>
      </c>
      <c r="M116" s="82" t="s">
        <v>416</v>
      </c>
      <c r="N116" s="83" t="s">
        <v>68</v>
      </c>
      <c r="O116" s="83"/>
      <c r="P116" s="83" t="s">
        <v>527</v>
      </c>
      <c r="Q116" s="84"/>
      <c r="R116" s="84"/>
      <c r="S116" s="66">
        <f t="shared" si="7"/>
        <v>0</v>
      </c>
      <c r="T116" s="83">
        <v>20220339</v>
      </c>
      <c r="U116" s="83"/>
      <c r="V116" s="59" t="s">
        <v>90</v>
      </c>
      <c r="W116" s="83"/>
      <c r="X116" s="83"/>
      <c r="Y116" s="83"/>
      <c r="Z116" s="59" t="s">
        <v>100</v>
      </c>
      <c r="AA116" s="59" t="s">
        <v>101</v>
      </c>
      <c r="AB116" s="83"/>
      <c r="AC116" s="83"/>
      <c r="AD116" s="85"/>
      <c r="AE116" s="61">
        <f t="shared" si="6"/>
        <v>0</v>
      </c>
      <c r="AF116" s="83"/>
      <c r="AG116" s="83"/>
      <c r="AH116" s="84"/>
      <c r="AI116" s="83"/>
      <c r="AJ116" s="83"/>
      <c r="AK116" s="18" t="str">
        <f t="shared" si="8"/>
        <v>TERMINADO</v>
      </c>
      <c r="AL116" s="83"/>
      <c r="AM116" s="83"/>
    </row>
    <row r="117" spans="1:39" ht="48" x14ac:dyDescent="0.2">
      <c r="A117" s="14">
        <v>107</v>
      </c>
      <c r="B117" s="70" t="s">
        <v>156</v>
      </c>
      <c r="C117" s="70" t="s">
        <v>561</v>
      </c>
      <c r="D117" s="71">
        <v>44680</v>
      </c>
      <c r="E117" s="71"/>
      <c r="F117" s="72"/>
      <c r="G117" s="71">
        <v>44687</v>
      </c>
      <c r="H117" s="71">
        <v>44687</v>
      </c>
      <c r="I117" s="71"/>
      <c r="J117" s="73">
        <v>44690</v>
      </c>
      <c r="K117" s="71" t="s">
        <v>563</v>
      </c>
      <c r="L117" s="71" t="s">
        <v>699</v>
      </c>
      <c r="M117" s="74" t="s">
        <v>11</v>
      </c>
      <c r="N117" s="75" t="s">
        <v>68</v>
      </c>
      <c r="O117" s="75" t="s">
        <v>578</v>
      </c>
      <c r="P117" s="75" t="s">
        <v>98</v>
      </c>
      <c r="Q117" s="76">
        <v>2089500</v>
      </c>
      <c r="R117" s="76"/>
      <c r="S117" s="30">
        <f t="shared" si="7"/>
        <v>2089500</v>
      </c>
      <c r="T117" s="75">
        <v>20220383</v>
      </c>
      <c r="U117" s="75">
        <v>20220666</v>
      </c>
      <c r="V117" s="18" t="s">
        <v>90</v>
      </c>
      <c r="W117" s="75" t="s">
        <v>99</v>
      </c>
      <c r="X117" s="75">
        <v>1058842726</v>
      </c>
      <c r="Y117" s="75" t="s">
        <v>585</v>
      </c>
      <c r="Z117" s="75" t="s">
        <v>100</v>
      </c>
      <c r="AA117" s="18" t="s">
        <v>101</v>
      </c>
      <c r="AB117" s="77">
        <v>44698</v>
      </c>
      <c r="AC117" s="77">
        <v>44698</v>
      </c>
      <c r="AD117" s="77">
        <v>44728</v>
      </c>
      <c r="AE117" s="22">
        <f t="shared" ref="AE117:AE196" si="9">AD117-AC117</f>
        <v>30</v>
      </c>
      <c r="AF117" s="75"/>
      <c r="AG117" s="75"/>
      <c r="AH117" s="76">
        <v>2089500</v>
      </c>
      <c r="AI117" s="75"/>
      <c r="AJ117" s="75"/>
      <c r="AK117" s="18" t="str">
        <f t="shared" si="8"/>
        <v>TERMINADO</v>
      </c>
      <c r="AL117" s="75"/>
      <c r="AM117" s="75"/>
    </row>
    <row r="118" spans="1:39" s="62" customFormat="1" ht="57.75" customHeight="1" x14ac:dyDescent="0.2">
      <c r="A118" s="54">
        <v>108</v>
      </c>
      <c r="B118" s="87" t="s">
        <v>440</v>
      </c>
      <c r="C118" s="87" t="s">
        <v>564</v>
      </c>
      <c r="D118" s="79">
        <v>44687</v>
      </c>
      <c r="E118" s="79"/>
      <c r="F118" s="80">
        <v>44690</v>
      </c>
      <c r="G118" s="79">
        <v>44690</v>
      </c>
      <c r="H118" s="79">
        <v>44692</v>
      </c>
      <c r="I118" s="79"/>
      <c r="J118" s="81">
        <v>44694</v>
      </c>
      <c r="K118" s="79" t="s">
        <v>565</v>
      </c>
      <c r="L118" s="79" t="s">
        <v>700</v>
      </c>
      <c r="M118" s="82" t="s">
        <v>416</v>
      </c>
      <c r="N118" s="83" t="s">
        <v>68</v>
      </c>
      <c r="O118" s="83" t="s">
        <v>419</v>
      </c>
      <c r="P118" s="83"/>
      <c r="Q118" s="84"/>
      <c r="R118" s="84"/>
      <c r="S118" s="66">
        <f t="shared" si="7"/>
        <v>0</v>
      </c>
      <c r="T118" s="83"/>
      <c r="U118" s="83"/>
      <c r="V118" s="83"/>
      <c r="W118" s="83"/>
      <c r="X118" s="83"/>
      <c r="Y118" s="83"/>
      <c r="Z118" s="83"/>
      <c r="AA118" s="83"/>
      <c r="AB118" s="83"/>
      <c r="AC118" s="83"/>
      <c r="AD118" s="85"/>
      <c r="AE118" s="61">
        <f t="shared" si="9"/>
        <v>0</v>
      </c>
      <c r="AF118" s="83"/>
      <c r="AG118" s="83"/>
      <c r="AH118" s="84"/>
      <c r="AI118" s="83"/>
      <c r="AJ118" s="83"/>
      <c r="AK118" s="18" t="str">
        <f t="shared" si="8"/>
        <v>TERMINADO</v>
      </c>
      <c r="AL118" s="83"/>
      <c r="AM118" s="83"/>
    </row>
    <row r="119" spans="1:39" ht="72" x14ac:dyDescent="0.2">
      <c r="A119" s="14">
        <v>109</v>
      </c>
      <c r="B119" s="70" t="s">
        <v>156</v>
      </c>
      <c r="C119" s="70" t="s">
        <v>471</v>
      </c>
      <c r="D119" s="71" t="s">
        <v>887</v>
      </c>
      <c r="E119" s="71"/>
      <c r="F119" s="72"/>
      <c r="G119" s="71"/>
      <c r="H119" s="71"/>
      <c r="I119" s="71"/>
      <c r="J119" s="73">
        <v>44694</v>
      </c>
      <c r="K119" s="71" t="s">
        <v>701</v>
      </c>
      <c r="L119" s="71" t="s">
        <v>702</v>
      </c>
      <c r="M119" s="74" t="s">
        <v>11</v>
      </c>
      <c r="N119" s="75" t="s">
        <v>22</v>
      </c>
      <c r="O119" s="75" t="s">
        <v>729</v>
      </c>
      <c r="P119" s="75" t="s">
        <v>98</v>
      </c>
      <c r="Q119" s="76">
        <v>53715072</v>
      </c>
      <c r="R119" s="76"/>
      <c r="S119" s="30">
        <f t="shared" si="7"/>
        <v>53715072</v>
      </c>
      <c r="T119" s="75">
        <v>20220237</v>
      </c>
      <c r="U119" s="75">
        <v>20220852</v>
      </c>
      <c r="V119" s="18" t="s">
        <v>160</v>
      </c>
      <c r="W119" s="75" t="s">
        <v>99</v>
      </c>
      <c r="X119" s="75">
        <v>1058842726</v>
      </c>
      <c r="Y119" s="75" t="s">
        <v>585</v>
      </c>
      <c r="Z119" s="75" t="s">
        <v>730</v>
      </c>
      <c r="AA119" s="75"/>
      <c r="AB119" s="77">
        <v>44720</v>
      </c>
      <c r="AC119" s="75"/>
      <c r="AD119" s="77">
        <v>44911</v>
      </c>
      <c r="AE119" s="22">
        <f t="shared" si="9"/>
        <v>44911</v>
      </c>
      <c r="AF119" s="75"/>
      <c r="AG119" s="75"/>
      <c r="AH119" s="76">
        <v>13294676</v>
      </c>
      <c r="AI119" s="75"/>
      <c r="AJ119" s="75"/>
      <c r="AK119" s="18" t="str">
        <f t="shared" si="8"/>
        <v>VIGENTE</v>
      </c>
      <c r="AL119" s="75"/>
      <c r="AM119" s="75"/>
    </row>
    <row r="120" spans="1:39" s="62" customFormat="1" ht="36" x14ac:dyDescent="0.2">
      <c r="A120" s="54">
        <v>110</v>
      </c>
      <c r="B120" s="87" t="s">
        <v>440</v>
      </c>
      <c r="C120" s="87" t="s">
        <v>705</v>
      </c>
      <c r="D120" s="79">
        <v>44694</v>
      </c>
      <c r="E120" s="79"/>
      <c r="F120" s="80">
        <v>44697</v>
      </c>
      <c r="G120" s="79" t="s">
        <v>706</v>
      </c>
      <c r="H120" s="79">
        <v>44700</v>
      </c>
      <c r="I120" s="79"/>
      <c r="J120" s="81">
        <v>44701</v>
      </c>
      <c r="K120" s="79" t="s">
        <v>703</v>
      </c>
      <c r="L120" s="79" t="s">
        <v>704</v>
      </c>
      <c r="M120" s="82" t="s">
        <v>416</v>
      </c>
      <c r="N120" s="83" t="s">
        <v>68</v>
      </c>
      <c r="O120" s="83" t="s">
        <v>419</v>
      </c>
      <c r="P120" s="83" t="s">
        <v>364</v>
      </c>
      <c r="Q120" s="84">
        <v>3626986</v>
      </c>
      <c r="R120" s="84"/>
      <c r="S120" s="66">
        <v>0</v>
      </c>
      <c r="T120" s="83">
        <v>20220449</v>
      </c>
      <c r="U120" s="83"/>
      <c r="V120" s="59" t="s">
        <v>160</v>
      </c>
      <c r="W120" s="83"/>
      <c r="X120" s="83"/>
      <c r="Y120" s="83"/>
      <c r="Z120" s="83"/>
      <c r="AA120" s="83"/>
      <c r="AB120" s="83"/>
      <c r="AC120" s="83"/>
      <c r="AD120" s="85"/>
      <c r="AE120" s="61">
        <f t="shared" si="9"/>
        <v>0</v>
      </c>
      <c r="AF120" s="83"/>
      <c r="AG120" s="83"/>
      <c r="AH120" s="84"/>
      <c r="AI120" s="83"/>
      <c r="AJ120" s="83"/>
      <c r="AK120" s="59" t="str">
        <f t="shared" si="8"/>
        <v>TERMINADO</v>
      </c>
      <c r="AL120" s="83"/>
      <c r="AM120" s="83"/>
    </row>
    <row r="121" spans="1:39" s="62" customFormat="1" ht="48" x14ac:dyDescent="0.2">
      <c r="A121" s="54">
        <v>111</v>
      </c>
      <c r="B121" s="87" t="s">
        <v>708</v>
      </c>
      <c r="C121" s="87" t="s">
        <v>709</v>
      </c>
      <c r="D121" s="79">
        <v>44700</v>
      </c>
      <c r="E121" s="79"/>
      <c r="F121" s="80"/>
      <c r="G121" s="79" t="s">
        <v>419</v>
      </c>
      <c r="H121" s="79">
        <v>44703</v>
      </c>
      <c r="I121" s="79"/>
      <c r="J121" s="81">
        <v>44704</v>
      </c>
      <c r="K121" s="79" t="s">
        <v>592</v>
      </c>
      <c r="L121" s="79" t="s">
        <v>707</v>
      </c>
      <c r="M121" s="82" t="s">
        <v>416</v>
      </c>
      <c r="N121" s="83" t="s">
        <v>710</v>
      </c>
      <c r="O121" s="83" t="s">
        <v>419</v>
      </c>
      <c r="P121" s="83" t="s">
        <v>711</v>
      </c>
      <c r="Q121" s="84"/>
      <c r="R121" s="84"/>
      <c r="S121" s="66">
        <f t="shared" si="7"/>
        <v>0</v>
      </c>
      <c r="T121" s="83"/>
      <c r="U121" s="83"/>
      <c r="V121" s="59" t="s">
        <v>90</v>
      </c>
      <c r="W121" s="83"/>
      <c r="X121" s="83"/>
      <c r="Y121" s="83"/>
      <c r="Z121" s="83"/>
      <c r="AA121" s="83"/>
      <c r="AB121" s="83"/>
      <c r="AC121" s="83"/>
      <c r="AD121" s="85"/>
      <c r="AE121" s="61">
        <f t="shared" si="9"/>
        <v>0</v>
      </c>
      <c r="AF121" s="83"/>
      <c r="AG121" s="83"/>
      <c r="AH121" s="84"/>
      <c r="AI121" s="83"/>
      <c r="AJ121" s="83"/>
      <c r="AK121" s="59" t="str">
        <f t="shared" si="8"/>
        <v>TERMINADO</v>
      </c>
      <c r="AL121" s="83"/>
      <c r="AM121" s="83"/>
    </row>
    <row r="122" spans="1:39" s="62" customFormat="1" ht="96" x14ac:dyDescent="0.2">
      <c r="A122" s="54">
        <v>112</v>
      </c>
      <c r="B122" s="87" t="s">
        <v>708</v>
      </c>
      <c r="C122" s="87" t="s">
        <v>712</v>
      </c>
      <c r="D122" s="79">
        <v>44699</v>
      </c>
      <c r="E122" s="79"/>
      <c r="F122" s="80"/>
      <c r="G122" s="79">
        <v>44700</v>
      </c>
      <c r="H122" s="79">
        <v>44701</v>
      </c>
      <c r="I122" s="79"/>
      <c r="J122" s="81">
        <v>44643</v>
      </c>
      <c r="K122" s="79" t="s">
        <v>713</v>
      </c>
      <c r="L122" s="79" t="s">
        <v>714</v>
      </c>
      <c r="M122" s="82" t="s">
        <v>416</v>
      </c>
      <c r="N122" s="83" t="s">
        <v>68</v>
      </c>
      <c r="O122" s="83" t="s">
        <v>419</v>
      </c>
      <c r="P122" s="83" t="s">
        <v>711</v>
      </c>
      <c r="Q122" s="84">
        <v>15429125</v>
      </c>
      <c r="R122" s="84"/>
      <c r="S122" s="66">
        <v>0</v>
      </c>
      <c r="T122" s="83">
        <v>20220456</v>
      </c>
      <c r="U122" s="83"/>
      <c r="V122" s="59" t="s">
        <v>90</v>
      </c>
      <c r="W122" s="83"/>
      <c r="X122" s="83"/>
      <c r="Y122" s="83"/>
      <c r="Z122" s="83"/>
      <c r="AA122" s="83"/>
      <c r="AB122" s="83"/>
      <c r="AC122" s="83"/>
      <c r="AD122" s="85"/>
      <c r="AE122" s="61">
        <f t="shared" si="9"/>
        <v>0</v>
      </c>
      <c r="AF122" s="83"/>
      <c r="AG122" s="83"/>
      <c r="AH122" s="84"/>
      <c r="AI122" s="83"/>
      <c r="AJ122" s="83"/>
      <c r="AK122" s="59" t="str">
        <f t="shared" si="8"/>
        <v>TERMINADO</v>
      </c>
      <c r="AL122" s="83"/>
      <c r="AM122" s="83"/>
    </row>
    <row r="123" spans="1:39" ht="48" x14ac:dyDescent="0.2">
      <c r="A123" s="14">
        <v>113</v>
      </c>
      <c r="B123" s="70" t="s">
        <v>13</v>
      </c>
      <c r="C123" s="70" t="s">
        <v>717</v>
      </c>
      <c r="D123" s="71">
        <v>44700</v>
      </c>
      <c r="E123" s="71"/>
      <c r="F123" s="72"/>
      <c r="G123" s="71">
        <v>44700</v>
      </c>
      <c r="H123" s="71">
        <v>44705</v>
      </c>
      <c r="I123" s="71"/>
      <c r="J123" s="73">
        <v>44707</v>
      </c>
      <c r="K123" s="71" t="s">
        <v>716</v>
      </c>
      <c r="L123" s="71" t="s">
        <v>715</v>
      </c>
      <c r="M123" s="74" t="s">
        <v>11</v>
      </c>
      <c r="N123" s="75" t="s">
        <v>68</v>
      </c>
      <c r="O123" s="75" t="s">
        <v>718</v>
      </c>
      <c r="P123" s="18" t="s">
        <v>425</v>
      </c>
      <c r="Q123" s="76">
        <v>9300000</v>
      </c>
      <c r="R123" s="76"/>
      <c r="S123" s="30">
        <f t="shared" si="7"/>
        <v>9300000</v>
      </c>
      <c r="T123" s="75">
        <v>20220448</v>
      </c>
      <c r="U123" s="75">
        <v>20220746</v>
      </c>
      <c r="V123" s="18" t="s">
        <v>160</v>
      </c>
      <c r="W123" s="75" t="s">
        <v>731</v>
      </c>
      <c r="X123" s="75" t="s">
        <v>732</v>
      </c>
      <c r="Y123" s="75" t="s">
        <v>584</v>
      </c>
      <c r="Z123" s="75" t="s">
        <v>254</v>
      </c>
      <c r="AA123" s="75" t="s">
        <v>255</v>
      </c>
      <c r="AB123" s="77">
        <v>44715</v>
      </c>
      <c r="AC123" s="77">
        <v>44718</v>
      </c>
      <c r="AD123" s="77">
        <v>44911</v>
      </c>
      <c r="AE123" s="22">
        <f t="shared" si="9"/>
        <v>193</v>
      </c>
      <c r="AF123" s="75"/>
      <c r="AG123" s="75"/>
      <c r="AH123" s="76">
        <v>4405263</v>
      </c>
      <c r="AI123" s="75"/>
      <c r="AJ123" s="75"/>
      <c r="AK123" s="59" t="str">
        <f t="shared" si="8"/>
        <v>VIGENTE</v>
      </c>
      <c r="AL123" s="75"/>
      <c r="AM123" s="75"/>
    </row>
    <row r="124" spans="1:39" ht="72" x14ac:dyDescent="0.2">
      <c r="A124" s="14">
        <v>114</v>
      </c>
      <c r="B124" s="70" t="s">
        <v>440</v>
      </c>
      <c r="C124" s="70" t="s">
        <v>719</v>
      </c>
      <c r="D124" s="71">
        <v>44706</v>
      </c>
      <c r="E124" s="71"/>
      <c r="F124" s="72"/>
      <c r="G124" s="71">
        <v>44706</v>
      </c>
      <c r="H124" s="71">
        <v>44707</v>
      </c>
      <c r="I124" s="71"/>
      <c r="J124" s="73">
        <v>44707</v>
      </c>
      <c r="K124" s="71" t="s">
        <v>720</v>
      </c>
      <c r="L124" s="71" t="s">
        <v>721</v>
      </c>
      <c r="M124" s="74" t="s">
        <v>11</v>
      </c>
      <c r="N124" s="75" t="s">
        <v>68</v>
      </c>
      <c r="O124" s="75" t="s">
        <v>722</v>
      </c>
      <c r="P124" s="75" t="s">
        <v>105</v>
      </c>
      <c r="Q124" s="76">
        <v>20410000</v>
      </c>
      <c r="R124" s="76"/>
      <c r="S124" s="30">
        <f t="shared" si="7"/>
        <v>20410000</v>
      </c>
      <c r="T124" s="75">
        <v>20220467</v>
      </c>
      <c r="U124" s="75">
        <v>20220751</v>
      </c>
      <c r="V124" s="18" t="s">
        <v>160</v>
      </c>
      <c r="W124" s="75" t="s">
        <v>733</v>
      </c>
      <c r="X124" s="75">
        <v>830513210</v>
      </c>
      <c r="Y124" s="75" t="s">
        <v>584</v>
      </c>
      <c r="Z124" s="75" t="s">
        <v>442</v>
      </c>
      <c r="AA124" s="75" t="s">
        <v>734</v>
      </c>
      <c r="AB124" s="77">
        <v>44715</v>
      </c>
      <c r="AC124" s="77">
        <v>44715</v>
      </c>
      <c r="AD124" s="77">
        <v>44806</v>
      </c>
      <c r="AE124" s="22">
        <f t="shared" si="9"/>
        <v>91</v>
      </c>
      <c r="AF124" s="75"/>
      <c r="AG124" s="75"/>
      <c r="AH124" s="76">
        <v>20410000</v>
      </c>
      <c r="AI124" s="75"/>
      <c r="AJ124" s="75"/>
      <c r="AK124" s="59" t="str">
        <f t="shared" si="8"/>
        <v>PROXIMOATERMINAR</v>
      </c>
      <c r="AL124" s="75"/>
      <c r="AM124" s="75"/>
    </row>
    <row r="125" spans="1:39" ht="48" x14ac:dyDescent="0.2">
      <c r="A125" s="14">
        <v>115</v>
      </c>
      <c r="B125" s="70" t="s">
        <v>215</v>
      </c>
      <c r="C125" s="70" t="s">
        <v>723</v>
      </c>
      <c r="D125" s="71">
        <v>44706</v>
      </c>
      <c r="E125" s="71"/>
      <c r="F125" s="72"/>
      <c r="G125" s="71">
        <v>44706</v>
      </c>
      <c r="H125" s="71">
        <v>44713</v>
      </c>
      <c r="I125" s="71"/>
      <c r="J125" s="73">
        <v>44713</v>
      </c>
      <c r="K125" s="71" t="s">
        <v>724</v>
      </c>
      <c r="L125" s="71" t="s">
        <v>725</v>
      </c>
      <c r="M125" s="74" t="s">
        <v>11</v>
      </c>
      <c r="N125" s="75" t="s">
        <v>68</v>
      </c>
      <c r="O125" s="75" t="s">
        <v>735</v>
      </c>
      <c r="P125" s="75" t="s">
        <v>425</v>
      </c>
      <c r="Q125" s="76">
        <v>27900000</v>
      </c>
      <c r="R125" s="76"/>
      <c r="S125" s="30">
        <f t="shared" si="7"/>
        <v>27900000</v>
      </c>
      <c r="T125" s="75">
        <v>20220472</v>
      </c>
      <c r="U125" s="148">
        <v>20220856</v>
      </c>
      <c r="V125" s="18" t="s">
        <v>160</v>
      </c>
      <c r="W125" s="75" t="s">
        <v>737</v>
      </c>
      <c r="X125" s="75">
        <v>901532373</v>
      </c>
      <c r="Y125" s="75" t="s">
        <v>585</v>
      </c>
      <c r="Z125" s="75" t="s">
        <v>120</v>
      </c>
      <c r="AA125" s="75" t="s">
        <v>61</v>
      </c>
      <c r="AB125" s="77">
        <v>44721</v>
      </c>
      <c r="AC125" s="77">
        <v>44721</v>
      </c>
      <c r="AD125" s="77">
        <v>44812</v>
      </c>
      <c r="AE125" s="22">
        <f t="shared" si="9"/>
        <v>91</v>
      </c>
      <c r="AF125" s="75"/>
      <c r="AG125" s="75"/>
      <c r="AH125" s="76">
        <v>8370001</v>
      </c>
      <c r="AI125" s="75"/>
      <c r="AJ125" s="75"/>
      <c r="AK125" s="59" t="str">
        <f t="shared" si="8"/>
        <v>PROXIMOATERMINAR</v>
      </c>
      <c r="AL125" s="75"/>
      <c r="AM125" s="75"/>
    </row>
    <row r="126" spans="1:39" ht="48" x14ac:dyDescent="0.2">
      <c r="A126" s="14">
        <v>116</v>
      </c>
      <c r="B126" s="70" t="s">
        <v>156</v>
      </c>
      <c r="C126" s="70" t="s">
        <v>726</v>
      </c>
      <c r="D126" s="71">
        <v>44713</v>
      </c>
      <c r="E126" s="71"/>
      <c r="F126" s="72"/>
      <c r="G126" s="71" t="s">
        <v>419</v>
      </c>
      <c r="H126" s="71">
        <v>44714</v>
      </c>
      <c r="I126" s="71"/>
      <c r="J126" s="73">
        <v>44714</v>
      </c>
      <c r="K126" s="71" t="s">
        <v>727</v>
      </c>
      <c r="L126" s="71" t="s">
        <v>728</v>
      </c>
      <c r="M126" s="74" t="s">
        <v>11</v>
      </c>
      <c r="N126" s="75" t="s">
        <v>68</v>
      </c>
      <c r="O126" s="75" t="s">
        <v>736</v>
      </c>
      <c r="P126" s="75" t="s">
        <v>527</v>
      </c>
      <c r="Q126" s="76">
        <v>2951200</v>
      </c>
      <c r="R126" s="76"/>
      <c r="S126" s="30">
        <f t="shared" si="7"/>
        <v>2951200</v>
      </c>
      <c r="T126" s="75">
        <v>20220339</v>
      </c>
      <c r="U126" s="75">
        <v>20220860</v>
      </c>
      <c r="V126" s="18" t="s">
        <v>90</v>
      </c>
      <c r="W126" s="75" t="s">
        <v>738</v>
      </c>
      <c r="X126" s="75">
        <v>901427080</v>
      </c>
      <c r="Y126" s="75" t="s">
        <v>585</v>
      </c>
      <c r="Z126" s="75" t="s">
        <v>100</v>
      </c>
      <c r="AA126" s="75" t="s">
        <v>739</v>
      </c>
      <c r="AB126" s="77">
        <v>44722</v>
      </c>
      <c r="AC126" s="77">
        <v>44722</v>
      </c>
      <c r="AD126" s="77">
        <v>44813</v>
      </c>
      <c r="AE126" s="22">
        <f t="shared" si="9"/>
        <v>91</v>
      </c>
      <c r="AF126" s="75"/>
      <c r="AG126" s="75"/>
      <c r="AH126" s="76">
        <v>2951200</v>
      </c>
      <c r="AI126" s="75"/>
      <c r="AJ126" s="75"/>
      <c r="AK126" s="59" t="str">
        <f t="shared" si="8"/>
        <v>PROXIMOATERMINAR</v>
      </c>
      <c r="AL126" s="75"/>
      <c r="AM126" s="75"/>
    </row>
    <row r="127" spans="1:39" s="62" customFormat="1" ht="96" x14ac:dyDescent="0.2">
      <c r="A127" s="54">
        <v>117</v>
      </c>
      <c r="B127" s="87" t="s">
        <v>708</v>
      </c>
      <c r="C127" s="87" t="s">
        <v>712</v>
      </c>
      <c r="D127" s="79">
        <v>44699</v>
      </c>
      <c r="E127" s="79"/>
      <c r="F127" s="80"/>
      <c r="G127" s="79" t="s">
        <v>419</v>
      </c>
      <c r="H127" s="79">
        <v>44719</v>
      </c>
      <c r="I127" s="79"/>
      <c r="J127" s="81">
        <v>44719</v>
      </c>
      <c r="K127" s="79" t="s">
        <v>740</v>
      </c>
      <c r="L127" s="79" t="s">
        <v>741</v>
      </c>
      <c r="M127" s="82" t="s">
        <v>416</v>
      </c>
      <c r="N127" s="83" t="s">
        <v>68</v>
      </c>
      <c r="O127" s="83"/>
      <c r="P127" s="83" t="s">
        <v>711</v>
      </c>
      <c r="Q127" s="84">
        <v>15492125</v>
      </c>
      <c r="R127" s="84"/>
      <c r="S127" s="66">
        <f t="shared" si="7"/>
        <v>15492125</v>
      </c>
      <c r="T127" s="83">
        <v>2022456</v>
      </c>
      <c r="U127" s="83"/>
      <c r="V127" s="59" t="s">
        <v>90</v>
      </c>
      <c r="W127" s="83"/>
      <c r="X127" s="83"/>
      <c r="Y127" s="83"/>
      <c r="Z127" s="83" t="s">
        <v>742</v>
      </c>
      <c r="AA127" s="83" t="s">
        <v>743</v>
      </c>
      <c r="AB127" s="83"/>
      <c r="AC127" s="83"/>
      <c r="AD127" s="85"/>
      <c r="AE127" s="61">
        <f t="shared" si="9"/>
        <v>0</v>
      </c>
      <c r="AF127" s="83"/>
      <c r="AG127" s="83"/>
      <c r="AH127" s="84"/>
      <c r="AI127" s="83"/>
      <c r="AJ127" s="83"/>
      <c r="AK127" s="59" t="str">
        <f t="shared" si="8"/>
        <v>TERMINADO</v>
      </c>
      <c r="AL127" s="83"/>
      <c r="AM127" s="83"/>
    </row>
    <row r="128" spans="1:39" ht="84" x14ac:dyDescent="0.2">
      <c r="A128" s="14">
        <v>118</v>
      </c>
      <c r="B128" s="70" t="s">
        <v>215</v>
      </c>
      <c r="C128" s="70" t="s">
        <v>744</v>
      </c>
      <c r="D128" s="71">
        <v>44713</v>
      </c>
      <c r="E128" s="71"/>
      <c r="F128" s="72"/>
      <c r="G128" s="71">
        <v>44715</v>
      </c>
      <c r="H128" s="71">
        <v>44718</v>
      </c>
      <c r="I128" s="71"/>
      <c r="J128" s="73">
        <v>44719</v>
      </c>
      <c r="K128" s="71" t="s">
        <v>745</v>
      </c>
      <c r="L128" s="71" t="s">
        <v>746</v>
      </c>
      <c r="M128" s="74" t="s">
        <v>11</v>
      </c>
      <c r="N128" s="75" t="s">
        <v>68</v>
      </c>
      <c r="O128" s="75" t="s">
        <v>760</v>
      </c>
      <c r="P128" s="75" t="s">
        <v>127</v>
      </c>
      <c r="Q128" s="76">
        <v>4198000</v>
      </c>
      <c r="R128" s="76"/>
      <c r="S128" s="30">
        <f t="shared" si="7"/>
        <v>4198000</v>
      </c>
      <c r="T128" s="75">
        <v>20220488</v>
      </c>
      <c r="U128" s="75">
        <v>20220880</v>
      </c>
      <c r="V128" s="18" t="s">
        <v>160</v>
      </c>
      <c r="W128" s="75" t="s">
        <v>761</v>
      </c>
      <c r="X128" s="75">
        <v>900336119</v>
      </c>
      <c r="Y128" s="75" t="s">
        <v>585</v>
      </c>
      <c r="Z128" s="75" t="s">
        <v>120</v>
      </c>
      <c r="AA128" s="75" t="s">
        <v>61</v>
      </c>
      <c r="AB128" s="77">
        <v>44727</v>
      </c>
      <c r="AC128" s="77">
        <v>44734</v>
      </c>
      <c r="AD128" s="77">
        <v>44743</v>
      </c>
      <c r="AE128" s="22"/>
      <c r="AF128" s="75"/>
      <c r="AG128" s="75"/>
      <c r="AH128" s="76">
        <v>4198000</v>
      </c>
      <c r="AI128" s="75"/>
      <c r="AJ128" s="75"/>
      <c r="AK128" s="59"/>
      <c r="AL128" s="75"/>
      <c r="AM128" s="75"/>
    </row>
    <row r="129" spans="1:39" ht="84" x14ac:dyDescent="0.2">
      <c r="A129" s="14">
        <v>119</v>
      </c>
      <c r="B129" s="70" t="s">
        <v>13</v>
      </c>
      <c r="C129" s="70" t="s">
        <v>748</v>
      </c>
      <c r="D129" s="71">
        <v>44707</v>
      </c>
      <c r="E129" s="71"/>
      <c r="F129" s="72"/>
      <c r="G129" s="71">
        <v>44715</v>
      </c>
      <c r="H129" s="71">
        <v>44718</v>
      </c>
      <c r="I129" s="71"/>
      <c r="J129" s="73">
        <v>44719</v>
      </c>
      <c r="K129" s="71" t="s">
        <v>749</v>
      </c>
      <c r="L129" s="71" t="s">
        <v>747</v>
      </c>
      <c r="M129" s="74" t="s">
        <v>11</v>
      </c>
      <c r="N129" s="75" t="s">
        <v>68</v>
      </c>
      <c r="O129" s="75" t="s">
        <v>762</v>
      </c>
      <c r="P129" s="75" t="s">
        <v>527</v>
      </c>
      <c r="Q129" s="76">
        <v>25704668</v>
      </c>
      <c r="R129" s="76"/>
      <c r="S129" s="30">
        <f t="shared" si="7"/>
        <v>25704668</v>
      </c>
      <c r="T129" s="75">
        <v>20220487</v>
      </c>
      <c r="U129" s="75">
        <v>20220881</v>
      </c>
      <c r="V129" s="18" t="s">
        <v>160</v>
      </c>
      <c r="W129" s="75" t="s">
        <v>763</v>
      </c>
      <c r="X129" s="75">
        <v>901004483</v>
      </c>
      <c r="Y129" s="75" t="s">
        <v>585</v>
      </c>
      <c r="Z129" s="75" t="s">
        <v>254</v>
      </c>
      <c r="AA129" s="75" t="s">
        <v>255</v>
      </c>
      <c r="AB129" s="77">
        <v>44727</v>
      </c>
      <c r="AC129" s="77">
        <v>44729</v>
      </c>
      <c r="AD129" s="77">
        <v>44820</v>
      </c>
      <c r="AE129" s="22"/>
      <c r="AF129" s="75"/>
      <c r="AG129" s="75"/>
      <c r="AH129" s="76">
        <v>14166370</v>
      </c>
      <c r="AI129" s="75"/>
      <c r="AJ129" s="75"/>
      <c r="AK129" s="59"/>
      <c r="AL129" s="75"/>
      <c r="AM129" s="75"/>
    </row>
    <row r="130" spans="1:39" ht="108" x14ac:dyDescent="0.2">
      <c r="A130" s="14">
        <v>120</v>
      </c>
      <c r="B130" s="70" t="s">
        <v>156</v>
      </c>
      <c r="C130" s="70" t="s">
        <v>753</v>
      </c>
      <c r="D130" s="71">
        <v>44720</v>
      </c>
      <c r="E130" s="71"/>
      <c r="F130" s="72"/>
      <c r="G130" s="71">
        <v>44724</v>
      </c>
      <c r="H130" s="71">
        <v>44694</v>
      </c>
      <c r="I130" s="71"/>
      <c r="J130" s="73">
        <v>44725</v>
      </c>
      <c r="K130" s="71" t="s">
        <v>754</v>
      </c>
      <c r="L130" s="71" t="s">
        <v>755</v>
      </c>
      <c r="M130" s="74" t="s">
        <v>11</v>
      </c>
      <c r="N130" s="75" t="s">
        <v>68</v>
      </c>
      <c r="O130" s="75" t="s">
        <v>764</v>
      </c>
      <c r="P130" s="75" t="s">
        <v>534</v>
      </c>
      <c r="Q130" s="76">
        <v>1973000</v>
      </c>
      <c r="R130" s="76"/>
      <c r="S130" s="30">
        <f t="shared" si="7"/>
        <v>1973000</v>
      </c>
      <c r="T130" s="75">
        <v>20220513</v>
      </c>
      <c r="U130" s="75">
        <v>2022909</v>
      </c>
      <c r="V130" s="18" t="s">
        <v>90</v>
      </c>
      <c r="W130" s="75" t="s">
        <v>765</v>
      </c>
      <c r="X130" s="75">
        <v>1061046161</v>
      </c>
      <c r="Y130" s="75" t="s">
        <v>585</v>
      </c>
      <c r="Z130" s="75" t="s">
        <v>100</v>
      </c>
      <c r="AA130" s="75" t="s">
        <v>739</v>
      </c>
      <c r="AB130" s="77">
        <v>44734</v>
      </c>
      <c r="AC130" s="77">
        <v>44734</v>
      </c>
      <c r="AD130" s="77">
        <v>44749</v>
      </c>
      <c r="AE130" s="22"/>
      <c r="AF130" s="75"/>
      <c r="AG130" s="75"/>
      <c r="AH130" s="76">
        <v>1791000</v>
      </c>
      <c r="AI130" s="75"/>
      <c r="AJ130" s="75"/>
      <c r="AK130" s="59"/>
      <c r="AL130" s="75"/>
      <c r="AM130" s="75"/>
    </row>
    <row r="131" spans="1:39" ht="84" x14ac:dyDescent="0.2">
      <c r="A131" s="14">
        <v>121</v>
      </c>
      <c r="B131" s="70" t="s">
        <v>13</v>
      </c>
      <c r="C131" s="70" t="s">
        <v>756</v>
      </c>
      <c r="D131" s="71">
        <v>44720</v>
      </c>
      <c r="E131" s="71"/>
      <c r="F131" s="72"/>
      <c r="G131" s="71">
        <v>44694</v>
      </c>
      <c r="H131" s="71">
        <v>44694</v>
      </c>
      <c r="I131" s="71"/>
      <c r="J131" s="73">
        <v>44726</v>
      </c>
      <c r="K131" s="71" t="s">
        <v>757</v>
      </c>
      <c r="L131" s="71" t="s">
        <v>758</v>
      </c>
      <c r="M131" s="74" t="s">
        <v>11</v>
      </c>
      <c r="N131" s="75" t="s">
        <v>68</v>
      </c>
      <c r="O131" s="75" t="s">
        <v>766</v>
      </c>
      <c r="P131" s="75" t="s">
        <v>527</v>
      </c>
      <c r="Q131" s="76">
        <v>7000000</v>
      </c>
      <c r="R131" s="76"/>
      <c r="S131" s="76">
        <f t="shared" si="7"/>
        <v>7000000</v>
      </c>
      <c r="T131" s="75">
        <v>2020521</v>
      </c>
      <c r="U131" s="75">
        <v>20220913</v>
      </c>
      <c r="V131" s="75" t="s">
        <v>759</v>
      </c>
      <c r="W131" s="75" t="s">
        <v>767</v>
      </c>
      <c r="X131" s="75">
        <v>4487536</v>
      </c>
      <c r="Y131" s="75" t="s">
        <v>585</v>
      </c>
      <c r="Z131" s="75" t="s">
        <v>481</v>
      </c>
      <c r="AA131" s="75" t="s">
        <v>500</v>
      </c>
      <c r="AB131" s="77">
        <v>44735</v>
      </c>
      <c r="AC131" s="77">
        <v>44736</v>
      </c>
      <c r="AD131" s="77">
        <v>44765</v>
      </c>
      <c r="AE131" s="22"/>
      <c r="AF131" s="75"/>
      <c r="AG131" s="75"/>
      <c r="AH131" s="76">
        <v>7000000</v>
      </c>
      <c r="AI131" s="75"/>
      <c r="AJ131" s="75"/>
      <c r="AK131" s="59"/>
      <c r="AL131" s="75"/>
      <c r="AM131" s="75"/>
    </row>
    <row r="132" spans="1:39" ht="93.75" customHeight="1" x14ac:dyDescent="0.2">
      <c r="A132" s="14">
        <v>122</v>
      </c>
      <c r="B132" s="115" t="s">
        <v>27</v>
      </c>
      <c r="C132" s="115" t="s">
        <v>770</v>
      </c>
      <c r="D132" s="116">
        <v>44726</v>
      </c>
      <c r="E132" s="116"/>
      <c r="F132" s="117"/>
      <c r="G132" s="116">
        <v>44726</v>
      </c>
      <c r="H132" s="116">
        <v>44743</v>
      </c>
      <c r="I132" s="116"/>
      <c r="J132" s="118">
        <v>44747</v>
      </c>
      <c r="K132" s="116" t="s">
        <v>771</v>
      </c>
      <c r="L132" s="116" t="s">
        <v>773</v>
      </c>
      <c r="M132" s="119" t="s">
        <v>11</v>
      </c>
      <c r="N132" s="120" t="s">
        <v>68</v>
      </c>
      <c r="O132" s="120" t="s">
        <v>774</v>
      </c>
      <c r="P132" s="120">
        <v>86</v>
      </c>
      <c r="Q132" s="121">
        <v>6650000</v>
      </c>
      <c r="R132" s="121"/>
      <c r="S132" s="76">
        <f t="shared" si="7"/>
        <v>6650000</v>
      </c>
      <c r="T132" s="120">
        <v>20220570</v>
      </c>
      <c r="U132" s="120">
        <v>20220967</v>
      </c>
      <c r="V132" s="120" t="s">
        <v>775</v>
      </c>
      <c r="W132" s="120" t="s">
        <v>776</v>
      </c>
      <c r="X132" s="120">
        <v>830515061</v>
      </c>
      <c r="Y132" s="120" t="s">
        <v>585</v>
      </c>
      <c r="Z132" s="120" t="s">
        <v>777</v>
      </c>
      <c r="AA132" s="120" t="s">
        <v>778</v>
      </c>
      <c r="AB132" s="122">
        <v>44755</v>
      </c>
      <c r="AC132" s="122">
        <v>44755</v>
      </c>
      <c r="AD132" s="122">
        <v>44887</v>
      </c>
      <c r="AE132" s="123">
        <f t="shared" ref="AE132:AE194" si="10">AD132-AC132</f>
        <v>132</v>
      </c>
      <c r="AF132" s="75"/>
      <c r="AG132" s="75"/>
      <c r="AH132" s="76">
        <v>0</v>
      </c>
      <c r="AI132" s="75"/>
      <c r="AJ132" s="75"/>
      <c r="AK132" s="59"/>
      <c r="AL132" s="75"/>
      <c r="AM132" s="75"/>
    </row>
    <row r="133" spans="1:39" ht="93.75" customHeight="1" x14ac:dyDescent="0.2">
      <c r="A133" s="14">
        <v>123</v>
      </c>
      <c r="B133" s="70" t="s">
        <v>23</v>
      </c>
      <c r="C133" s="70" t="s">
        <v>400</v>
      </c>
      <c r="D133" s="71">
        <v>44772</v>
      </c>
      <c r="E133" s="71"/>
      <c r="F133" s="72"/>
      <c r="G133" s="71">
        <v>44743</v>
      </c>
      <c r="H133" s="71">
        <v>44746</v>
      </c>
      <c r="I133" s="71"/>
      <c r="J133" s="73">
        <v>44747</v>
      </c>
      <c r="K133" s="71" t="s">
        <v>779</v>
      </c>
      <c r="L133" s="71" t="s">
        <v>782</v>
      </c>
      <c r="M133" s="74" t="s">
        <v>11</v>
      </c>
      <c r="N133" s="75" t="s">
        <v>68</v>
      </c>
      <c r="O133" s="75" t="s">
        <v>783</v>
      </c>
      <c r="P133" s="75">
        <v>47</v>
      </c>
      <c r="Q133" s="76">
        <v>5915376</v>
      </c>
      <c r="R133" s="76"/>
      <c r="S133" s="76">
        <f t="shared" si="7"/>
        <v>5915376</v>
      </c>
      <c r="T133" s="75">
        <v>20220580</v>
      </c>
      <c r="U133" s="75">
        <v>20220984</v>
      </c>
      <c r="V133" s="75" t="s">
        <v>787</v>
      </c>
      <c r="W133" s="75" t="s">
        <v>784</v>
      </c>
      <c r="X133" s="75">
        <v>900696060</v>
      </c>
      <c r="Y133" s="75" t="s">
        <v>584</v>
      </c>
      <c r="Z133" s="75" t="s">
        <v>360</v>
      </c>
      <c r="AA133" s="75" t="s">
        <v>361</v>
      </c>
      <c r="AB133" s="77">
        <v>44757</v>
      </c>
      <c r="AC133" s="77">
        <v>44760</v>
      </c>
      <c r="AD133" s="77">
        <v>44790</v>
      </c>
      <c r="AE133" s="22">
        <f t="shared" si="10"/>
        <v>30</v>
      </c>
      <c r="AF133" s="75"/>
      <c r="AG133" s="75"/>
      <c r="AH133" s="76">
        <v>5915376</v>
      </c>
      <c r="AI133" s="75"/>
      <c r="AJ133" s="75"/>
      <c r="AK133" s="59"/>
      <c r="AL133" s="75"/>
      <c r="AM133" s="75"/>
    </row>
    <row r="134" spans="1:39" ht="93.75" customHeight="1" x14ac:dyDescent="0.2">
      <c r="A134" s="14">
        <v>124</v>
      </c>
      <c r="B134" s="70" t="s">
        <v>156</v>
      </c>
      <c r="C134" s="70" t="s">
        <v>785</v>
      </c>
      <c r="D134" s="71">
        <v>44718</v>
      </c>
      <c r="E134" s="71"/>
      <c r="F134" s="72"/>
      <c r="G134" s="71">
        <v>44748</v>
      </c>
      <c r="H134" s="71">
        <v>44748</v>
      </c>
      <c r="I134" s="71"/>
      <c r="J134" s="73">
        <v>44749</v>
      </c>
      <c r="K134" s="71" t="s">
        <v>786</v>
      </c>
      <c r="L134" s="71" t="s">
        <v>780</v>
      </c>
      <c r="M134" s="74" t="s">
        <v>11</v>
      </c>
      <c r="N134" s="75" t="s">
        <v>68</v>
      </c>
      <c r="O134" s="75" t="s">
        <v>781</v>
      </c>
      <c r="P134" s="75">
        <v>60</v>
      </c>
      <c r="Q134" s="76">
        <v>14180250</v>
      </c>
      <c r="R134" s="76"/>
      <c r="S134" s="76">
        <f t="shared" si="7"/>
        <v>14180250</v>
      </c>
      <c r="T134" s="75">
        <v>20220589</v>
      </c>
      <c r="U134" s="75">
        <v>20220985</v>
      </c>
      <c r="V134" s="75" t="s">
        <v>788</v>
      </c>
      <c r="W134" s="75" t="s">
        <v>789</v>
      </c>
      <c r="X134" s="75">
        <v>830081100</v>
      </c>
      <c r="Y134" s="75" t="s">
        <v>585</v>
      </c>
      <c r="Z134" s="75" t="s">
        <v>100</v>
      </c>
      <c r="AA134" s="75" t="s">
        <v>101</v>
      </c>
      <c r="AB134" s="77">
        <v>44757</v>
      </c>
      <c r="AC134" s="75"/>
      <c r="AD134" s="77"/>
      <c r="AE134" s="22">
        <f t="shared" si="10"/>
        <v>0</v>
      </c>
      <c r="AF134" s="75"/>
      <c r="AG134" s="75"/>
      <c r="AH134" s="76">
        <v>0</v>
      </c>
      <c r="AI134" s="75"/>
      <c r="AJ134" s="75"/>
      <c r="AK134" s="59"/>
      <c r="AL134" s="75"/>
      <c r="AM134" s="75"/>
    </row>
    <row r="135" spans="1:39" ht="93.75" customHeight="1" x14ac:dyDescent="0.2">
      <c r="A135" s="14">
        <v>125</v>
      </c>
      <c r="B135" s="70" t="s">
        <v>476</v>
      </c>
      <c r="C135" s="70" t="s">
        <v>790</v>
      </c>
      <c r="D135" s="71">
        <v>44718</v>
      </c>
      <c r="E135" s="71"/>
      <c r="F135" s="72"/>
      <c r="G135" s="71">
        <v>44753</v>
      </c>
      <c r="H135" s="71">
        <v>44753</v>
      </c>
      <c r="I135" s="71"/>
      <c r="J135" s="73">
        <v>44754</v>
      </c>
      <c r="K135" s="71" t="s">
        <v>791</v>
      </c>
      <c r="L135" s="71" t="s">
        <v>792</v>
      </c>
      <c r="M135" s="74" t="s">
        <v>11</v>
      </c>
      <c r="N135" s="75" t="s">
        <v>68</v>
      </c>
      <c r="O135" s="75" t="s">
        <v>904</v>
      </c>
      <c r="P135" s="75">
        <v>82</v>
      </c>
      <c r="Q135" s="76">
        <v>26793802</v>
      </c>
      <c r="R135" s="76"/>
      <c r="S135" s="76">
        <f t="shared" si="7"/>
        <v>26793802</v>
      </c>
      <c r="T135" s="75">
        <v>20220608</v>
      </c>
      <c r="U135" s="75">
        <v>20221004</v>
      </c>
      <c r="V135" s="75" t="s">
        <v>787</v>
      </c>
      <c r="W135" s="75" t="s">
        <v>905</v>
      </c>
      <c r="X135" s="75">
        <v>7724303</v>
      </c>
      <c r="Y135" s="75" t="s">
        <v>585</v>
      </c>
      <c r="Z135" s="75" t="s">
        <v>133</v>
      </c>
      <c r="AA135" s="75" t="s">
        <v>134</v>
      </c>
      <c r="AB135" s="77">
        <v>44768</v>
      </c>
      <c r="AC135" s="77">
        <v>44768</v>
      </c>
      <c r="AD135" s="77">
        <v>44900</v>
      </c>
      <c r="AE135" s="22">
        <f t="shared" si="10"/>
        <v>132</v>
      </c>
      <c r="AF135" s="75"/>
      <c r="AG135" s="75"/>
      <c r="AH135" s="76">
        <v>0</v>
      </c>
      <c r="AI135" s="75"/>
      <c r="AJ135" s="75"/>
      <c r="AK135" s="59"/>
      <c r="AL135" s="75"/>
      <c r="AM135" s="75"/>
    </row>
    <row r="136" spans="1:39" ht="93.75" customHeight="1" x14ac:dyDescent="0.2">
      <c r="A136" s="14">
        <v>126</v>
      </c>
      <c r="B136" s="5" t="s">
        <v>15</v>
      </c>
      <c r="C136" s="5" t="s">
        <v>344</v>
      </c>
      <c r="D136" s="1">
        <v>44588</v>
      </c>
      <c r="E136" s="1"/>
      <c r="F136" s="2"/>
      <c r="G136" s="1">
        <v>44588</v>
      </c>
      <c r="H136" s="1">
        <v>44589</v>
      </c>
      <c r="I136" s="1"/>
      <c r="J136" s="73">
        <v>44598</v>
      </c>
      <c r="K136" s="27" t="s">
        <v>345</v>
      </c>
      <c r="L136" s="27" t="s">
        <v>651</v>
      </c>
      <c r="M136" s="2" t="s">
        <v>11</v>
      </c>
      <c r="N136" s="18" t="s">
        <v>44</v>
      </c>
      <c r="O136" s="18" t="s">
        <v>346</v>
      </c>
      <c r="P136" s="18" t="s">
        <v>78</v>
      </c>
      <c r="Q136" s="19">
        <v>12435959</v>
      </c>
      <c r="R136" s="18"/>
      <c r="S136" s="19">
        <f>Q136+R136</f>
        <v>12435959</v>
      </c>
      <c r="T136" s="18">
        <v>20220075</v>
      </c>
      <c r="U136" s="18">
        <v>20220075</v>
      </c>
      <c r="V136" s="18" t="s">
        <v>90</v>
      </c>
      <c r="W136" s="18" t="s">
        <v>347</v>
      </c>
      <c r="X136" s="18">
        <v>24870344</v>
      </c>
      <c r="Y136" s="18" t="s">
        <v>584</v>
      </c>
      <c r="Z136" s="18" t="s">
        <v>133</v>
      </c>
      <c r="AA136" s="18" t="s">
        <v>134</v>
      </c>
      <c r="AB136" s="21">
        <v>44589</v>
      </c>
      <c r="AC136" s="21">
        <v>44592</v>
      </c>
      <c r="AD136" s="21">
        <v>44911</v>
      </c>
      <c r="AE136" s="22">
        <f t="shared" si="10"/>
        <v>319</v>
      </c>
      <c r="AF136" s="75"/>
      <c r="AG136" s="75"/>
      <c r="AH136" s="149">
        <v>8264403</v>
      </c>
      <c r="AI136" s="75"/>
      <c r="AJ136" s="75"/>
      <c r="AK136" s="59"/>
      <c r="AL136" s="75"/>
      <c r="AM136" s="75"/>
    </row>
    <row r="137" spans="1:39" ht="93.75" customHeight="1" x14ac:dyDescent="0.2">
      <c r="A137" s="14">
        <v>127</v>
      </c>
      <c r="B137" s="5" t="s">
        <v>81</v>
      </c>
      <c r="C137" s="5" t="s">
        <v>494</v>
      </c>
      <c r="D137" s="1">
        <v>44643</v>
      </c>
      <c r="E137" s="1">
        <v>44655</v>
      </c>
      <c r="F137" s="29"/>
      <c r="G137" s="1">
        <v>44650</v>
      </c>
      <c r="H137" s="1">
        <v>44650</v>
      </c>
      <c r="I137" s="1"/>
      <c r="J137" s="26">
        <v>44652</v>
      </c>
      <c r="K137" s="1" t="s">
        <v>495</v>
      </c>
      <c r="L137" s="1" t="s">
        <v>681</v>
      </c>
      <c r="M137" s="2" t="s">
        <v>11</v>
      </c>
      <c r="N137" s="18" t="s">
        <v>44</v>
      </c>
      <c r="O137" s="18" t="s">
        <v>496</v>
      </c>
      <c r="P137" s="18" t="s">
        <v>105</v>
      </c>
      <c r="Q137" s="30">
        <v>1279713</v>
      </c>
      <c r="R137" s="18"/>
      <c r="S137" s="19">
        <f t="shared" ref="S137:S196" si="11">Q137+R137</f>
        <v>1279713</v>
      </c>
      <c r="T137" s="18">
        <v>20220242</v>
      </c>
      <c r="U137" s="18">
        <v>20220337</v>
      </c>
      <c r="V137" s="18" t="s">
        <v>90</v>
      </c>
      <c r="W137" s="18" t="s">
        <v>497</v>
      </c>
      <c r="X137" s="18">
        <v>900062917</v>
      </c>
      <c r="Y137" s="18" t="s">
        <v>585</v>
      </c>
      <c r="Z137" s="18" t="s">
        <v>85</v>
      </c>
      <c r="AA137" s="18" t="s">
        <v>86</v>
      </c>
      <c r="AB137" s="21">
        <v>44650</v>
      </c>
      <c r="AC137" s="21">
        <v>44650</v>
      </c>
      <c r="AD137" s="21">
        <v>44911</v>
      </c>
      <c r="AE137" s="22">
        <f t="shared" si="10"/>
        <v>261</v>
      </c>
      <c r="AF137" s="75"/>
      <c r="AG137" s="75"/>
      <c r="AH137" s="149"/>
      <c r="AI137" s="75"/>
      <c r="AJ137" s="75"/>
      <c r="AK137" s="59"/>
      <c r="AL137" s="75"/>
      <c r="AM137" s="75"/>
    </row>
    <row r="138" spans="1:39" ht="93.75" customHeight="1" x14ac:dyDescent="0.2">
      <c r="A138" s="14">
        <v>128</v>
      </c>
      <c r="B138" s="70" t="s">
        <v>38</v>
      </c>
      <c r="C138" s="70" t="s">
        <v>116</v>
      </c>
      <c r="D138" s="71">
        <v>44726</v>
      </c>
      <c r="E138" s="71"/>
      <c r="F138" s="72"/>
      <c r="G138" s="71">
        <v>44733</v>
      </c>
      <c r="H138" s="71">
        <v>44739</v>
      </c>
      <c r="I138" s="71"/>
      <c r="J138" s="73">
        <v>44740</v>
      </c>
      <c r="K138" s="71" t="s">
        <v>793</v>
      </c>
      <c r="L138" s="71" t="s">
        <v>794</v>
      </c>
      <c r="M138" s="74" t="s">
        <v>11</v>
      </c>
      <c r="N138" s="75" t="s">
        <v>44</v>
      </c>
      <c r="O138" s="75" t="s">
        <v>795</v>
      </c>
      <c r="P138" s="18" t="s">
        <v>78</v>
      </c>
      <c r="Q138" s="76">
        <v>10667698</v>
      </c>
      <c r="R138" s="76"/>
      <c r="S138" s="30">
        <f t="shared" si="11"/>
        <v>10667698</v>
      </c>
      <c r="T138" s="75">
        <v>20220548</v>
      </c>
      <c r="U138" s="75">
        <v>20220917</v>
      </c>
      <c r="V138" s="75" t="s">
        <v>775</v>
      </c>
      <c r="W138" s="75" t="s">
        <v>56</v>
      </c>
      <c r="X138" s="75">
        <v>1058844069</v>
      </c>
      <c r="Y138" s="75" t="s">
        <v>584</v>
      </c>
      <c r="Z138" s="75" t="s">
        <v>796</v>
      </c>
      <c r="AA138" s="75" t="s">
        <v>797</v>
      </c>
      <c r="AB138" s="77">
        <v>44740</v>
      </c>
      <c r="AC138" s="77">
        <v>44741</v>
      </c>
      <c r="AD138" s="77">
        <v>44911</v>
      </c>
      <c r="AE138" s="22">
        <f t="shared" si="10"/>
        <v>170</v>
      </c>
      <c r="AF138" s="75"/>
      <c r="AG138" s="75"/>
      <c r="AH138" s="76">
        <v>5749059</v>
      </c>
      <c r="AI138" s="75"/>
      <c r="AJ138" s="75"/>
      <c r="AK138" s="59"/>
      <c r="AL138" s="75"/>
      <c r="AM138" s="75"/>
    </row>
    <row r="139" spans="1:39" ht="93.75" customHeight="1" x14ac:dyDescent="0.2">
      <c r="A139" s="14">
        <v>129</v>
      </c>
      <c r="B139" s="70" t="s">
        <v>268</v>
      </c>
      <c r="C139" s="70" t="s">
        <v>197</v>
      </c>
      <c r="D139" s="71">
        <v>44740</v>
      </c>
      <c r="E139" s="71"/>
      <c r="F139" s="72"/>
      <c r="G139" s="71">
        <v>44740</v>
      </c>
      <c r="H139" s="71">
        <v>44740</v>
      </c>
      <c r="I139" s="71"/>
      <c r="J139" s="73">
        <v>44741</v>
      </c>
      <c r="K139" s="71" t="s">
        <v>798</v>
      </c>
      <c r="L139" s="71" t="s">
        <v>817</v>
      </c>
      <c r="M139" s="74" t="s">
        <v>11</v>
      </c>
      <c r="N139" s="75" t="s">
        <v>44</v>
      </c>
      <c r="O139" s="75" t="s">
        <v>818</v>
      </c>
      <c r="P139" s="18" t="s">
        <v>78</v>
      </c>
      <c r="Q139" s="76">
        <v>12418250</v>
      </c>
      <c r="R139" s="76"/>
      <c r="S139" s="30">
        <f t="shared" si="11"/>
        <v>12418250</v>
      </c>
      <c r="T139" s="75">
        <v>20220565</v>
      </c>
      <c r="U139" s="75">
        <v>20220921</v>
      </c>
      <c r="V139" s="75" t="s">
        <v>775</v>
      </c>
      <c r="W139" s="75" t="s">
        <v>200</v>
      </c>
      <c r="X139" s="75">
        <v>1058845714</v>
      </c>
      <c r="Y139" s="75" t="s">
        <v>585</v>
      </c>
      <c r="Z139" s="18" t="s">
        <v>819</v>
      </c>
      <c r="AA139" s="18" t="s">
        <v>196</v>
      </c>
      <c r="AB139" s="77">
        <v>44742</v>
      </c>
      <c r="AC139" s="77">
        <v>44743</v>
      </c>
      <c r="AD139" s="77">
        <v>44911</v>
      </c>
      <c r="AE139" s="22">
        <f t="shared" si="10"/>
        <v>168</v>
      </c>
      <c r="AF139" s="75"/>
      <c r="AG139" s="75"/>
      <c r="AH139" s="76">
        <v>4488524</v>
      </c>
      <c r="AI139" s="75"/>
      <c r="AJ139" s="75"/>
      <c r="AK139" s="59"/>
      <c r="AL139" s="75"/>
      <c r="AM139" s="75"/>
    </row>
    <row r="140" spans="1:39" ht="93.75" customHeight="1" x14ac:dyDescent="0.2">
      <c r="A140" s="14">
        <v>130</v>
      </c>
      <c r="B140" s="70" t="s">
        <v>15</v>
      </c>
      <c r="C140" s="70" t="s">
        <v>822</v>
      </c>
      <c r="D140" s="71">
        <v>44740</v>
      </c>
      <c r="E140" s="71"/>
      <c r="F140" s="72"/>
      <c r="G140" s="71">
        <v>44740</v>
      </c>
      <c r="H140" s="71">
        <v>44740</v>
      </c>
      <c r="I140" s="71"/>
      <c r="J140" s="73">
        <v>44741</v>
      </c>
      <c r="K140" s="71" t="s">
        <v>799</v>
      </c>
      <c r="L140" s="71" t="s">
        <v>823</v>
      </c>
      <c r="M140" s="74" t="s">
        <v>11</v>
      </c>
      <c r="N140" s="75" t="s">
        <v>44</v>
      </c>
      <c r="O140" s="75" t="s">
        <v>825</v>
      </c>
      <c r="P140" s="18" t="s">
        <v>78</v>
      </c>
      <c r="Q140" s="76">
        <v>18297350</v>
      </c>
      <c r="R140" s="76"/>
      <c r="S140" s="30">
        <f t="shared" si="11"/>
        <v>18297350</v>
      </c>
      <c r="T140" s="75">
        <v>20220571</v>
      </c>
      <c r="U140" s="75">
        <v>20220922</v>
      </c>
      <c r="V140" s="75" t="s">
        <v>826</v>
      </c>
      <c r="W140" s="75" t="s">
        <v>209</v>
      </c>
      <c r="X140" s="75">
        <v>1058844193</v>
      </c>
      <c r="Y140" s="75" t="s">
        <v>584</v>
      </c>
      <c r="Z140" s="18" t="s">
        <v>133</v>
      </c>
      <c r="AA140" s="18" t="s">
        <v>134</v>
      </c>
      <c r="AB140" s="77">
        <v>44742</v>
      </c>
      <c r="AC140" s="77">
        <v>44743</v>
      </c>
      <c r="AD140" s="77">
        <v>44911</v>
      </c>
      <c r="AE140" s="22">
        <f t="shared" si="10"/>
        <v>168</v>
      </c>
      <c r="AF140" s="75"/>
      <c r="AG140" s="75"/>
      <c r="AH140" s="76">
        <v>6613500</v>
      </c>
      <c r="AI140" s="75"/>
      <c r="AJ140" s="75"/>
      <c r="AK140" s="59"/>
      <c r="AL140" s="75"/>
      <c r="AM140" s="75"/>
    </row>
    <row r="141" spans="1:39" ht="93.75" customHeight="1" x14ac:dyDescent="0.2">
      <c r="A141" s="14">
        <v>131</v>
      </c>
      <c r="B141" s="70" t="s">
        <v>268</v>
      </c>
      <c r="C141" s="70" t="s">
        <v>820</v>
      </c>
      <c r="D141" s="71">
        <v>44740</v>
      </c>
      <c r="E141" s="71"/>
      <c r="F141" s="72"/>
      <c r="G141" s="71">
        <v>44740</v>
      </c>
      <c r="H141" s="71">
        <v>44740</v>
      </c>
      <c r="I141" s="71"/>
      <c r="J141" s="73">
        <v>44741</v>
      </c>
      <c r="K141" s="71" t="s">
        <v>800</v>
      </c>
      <c r="L141" s="71" t="s">
        <v>821</v>
      </c>
      <c r="M141" s="74" t="s">
        <v>11</v>
      </c>
      <c r="N141" s="75" t="s">
        <v>44</v>
      </c>
      <c r="O141" s="75" t="s">
        <v>824</v>
      </c>
      <c r="P141" s="18" t="s">
        <v>78</v>
      </c>
      <c r="Q141" s="76">
        <v>10603820</v>
      </c>
      <c r="R141" s="76"/>
      <c r="S141" s="30">
        <f t="shared" si="11"/>
        <v>10603820</v>
      </c>
      <c r="T141" s="75">
        <v>20220567</v>
      </c>
      <c r="U141" s="75">
        <v>20220923</v>
      </c>
      <c r="V141" s="75" t="s">
        <v>775</v>
      </c>
      <c r="W141" s="75" t="s">
        <v>204</v>
      </c>
      <c r="X141" s="75">
        <v>33745857</v>
      </c>
      <c r="Y141" s="75" t="s">
        <v>584</v>
      </c>
      <c r="Z141" s="18" t="s">
        <v>819</v>
      </c>
      <c r="AA141" s="18" t="s">
        <v>196</v>
      </c>
      <c r="AB141" s="77">
        <v>44742</v>
      </c>
      <c r="AC141" s="77">
        <v>44743</v>
      </c>
      <c r="AD141" s="77">
        <v>44911</v>
      </c>
      <c r="AE141" s="22">
        <f t="shared" si="10"/>
        <v>168</v>
      </c>
      <c r="AF141" s="75"/>
      <c r="AG141" s="75"/>
      <c r="AH141" s="76">
        <v>4854760</v>
      </c>
      <c r="AI141" s="75"/>
      <c r="AJ141" s="75"/>
      <c r="AK141" s="59"/>
      <c r="AL141" s="75"/>
      <c r="AM141" s="75"/>
    </row>
    <row r="142" spans="1:39" ht="93.75" customHeight="1" x14ac:dyDescent="0.2">
      <c r="A142" s="14">
        <v>132</v>
      </c>
      <c r="B142" s="70" t="s">
        <v>15</v>
      </c>
      <c r="C142" s="70" t="s">
        <v>827</v>
      </c>
      <c r="D142" s="71">
        <v>44740</v>
      </c>
      <c r="E142" s="71"/>
      <c r="F142" s="72"/>
      <c r="G142" s="71">
        <v>44740</v>
      </c>
      <c r="H142" s="71">
        <v>44740</v>
      </c>
      <c r="I142" s="71"/>
      <c r="J142" s="73">
        <v>44741</v>
      </c>
      <c r="K142" s="71" t="s">
        <v>801</v>
      </c>
      <c r="L142" s="71" t="s">
        <v>828</v>
      </c>
      <c r="M142" s="74" t="s">
        <v>11</v>
      </c>
      <c r="N142" s="75" t="s">
        <v>44</v>
      </c>
      <c r="O142" s="75" t="s">
        <v>829</v>
      </c>
      <c r="P142" s="18" t="s">
        <v>78</v>
      </c>
      <c r="Q142" s="76">
        <v>10603820</v>
      </c>
      <c r="R142" s="76"/>
      <c r="S142" s="30">
        <f t="shared" si="11"/>
        <v>10603820</v>
      </c>
      <c r="T142" s="75">
        <v>20220568</v>
      </c>
      <c r="U142" s="75">
        <v>20220924</v>
      </c>
      <c r="V142" s="75" t="s">
        <v>826</v>
      </c>
      <c r="W142" s="75" t="s">
        <v>830</v>
      </c>
      <c r="X142" s="75">
        <v>1058844105</v>
      </c>
      <c r="Y142" s="75" t="s">
        <v>584</v>
      </c>
      <c r="Z142" s="75" t="s">
        <v>133</v>
      </c>
      <c r="AA142" s="75" t="s">
        <v>134</v>
      </c>
      <c r="AB142" s="77">
        <v>44742</v>
      </c>
      <c r="AC142" s="77">
        <v>44743</v>
      </c>
      <c r="AD142" s="77">
        <v>44911</v>
      </c>
      <c r="AE142" s="22">
        <f t="shared" si="10"/>
        <v>168</v>
      </c>
      <c r="AF142" s="75"/>
      <c r="AG142" s="75"/>
      <c r="AH142" s="76">
        <v>3832706</v>
      </c>
      <c r="AI142" s="75"/>
      <c r="AJ142" s="75"/>
      <c r="AK142" s="59"/>
      <c r="AL142" s="75"/>
      <c r="AM142" s="75"/>
    </row>
    <row r="143" spans="1:39" ht="93.75" customHeight="1" x14ac:dyDescent="0.2">
      <c r="A143" s="14">
        <v>133</v>
      </c>
      <c r="B143" s="70" t="s">
        <v>81</v>
      </c>
      <c r="C143" s="70" t="s">
        <v>831</v>
      </c>
      <c r="D143" s="71">
        <v>44741</v>
      </c>
      <c r="E143" s="71"/>
      <c r="F143" s="72"/>
      <c r="G143" s="71">
        <v>44741</v>
      </c>
      <c r="H143" s="71">
        <v>44741</v>
      </c>
      <c r="I143" s="71"/>
      <c r="J143" s="73">
        <v>44743</v>
      </c>
      <c r="K143" s="71" t="s">
        <v>802</v>
      </c>
      <c r="L143" s="71" t="s">
        <v>833</v>
      </c>
      <c r="M143" s="74" t="s">
        <v>11</v>
      </c>
      <c r="N143" s="75" t="s">
        <v>44</v>
      </c>
      <c r="O143" s="75" t="s">
        <v>832</v>
      </c>
      <c r="P143" s="18" t="s">
        <v>78</v>
      </c>
      <c r="Q143" s="76">
        <v>13889723</v>
      </c>
      <c r="R143" s="76"/>
      <c r="S143" s="30">
        <f t="shared" si="11"/>
        <v>13889723</v>
      </c>
      <c r="T143" s="75">
        <v>20220573</v>
      </c>
      <c r="U143" s="75">
        <v>20220927</v>
      </c>
      <c r="V143" s="75" t="s">
        <v>826</v>
      </c>
      <c r="W143" s="75" t="s">
        <v>834</v>
      </c>
      <c r="X143" s="75">
        <v>1058846549</v>
      </c>
      <c r="Y143" s="75" t="s">
        <v>585</v>
      </c>
      <c r="Z143" s="75" t="s">
        <v>835</v>
      </c>
      <c r="AA143" s="75" t="s">
        <v>86</v>
      </c>
      <c r="AB143" s="77">
        <v>44743</v>
      </c>
      <c r="AC143" s="77">
        <v>44747</v>
      </c>
      <c r="AD143" s="77">
        <v>44911</v>
      </c>
      <c r="AE143" s="22">
        <f t="shared" si="10"/>
        <v>164</v>
      </c>
      <c r="AF143" s="75"/>
      <c r="AG143" s="75"/>
      <c r="AH143" s="76">
        <v>5144342</v>
      </c>
      <c r="AI143" s="75"/>
      <c r="AJ143" s="75"/>
      <c r="AK143" s="59"/>
      <c r="AL143" s="75"/>
      <c r="AM143" s="75"/>
    </row>
    <row r="144" spans="1:39" ht="93.75" customHeight="1" x14ac:dyDescent="0.2">
      <c r="A144" s="14">
        <v>134</v>
      </c>
      <c r="B144" s="70" t="s">
        <v>156</v>
      </c>
      <c r="C144" s="70" t="s">
        <v>836</v>
      </c>
      <c r="D144" s="71">
        <v>44741</v>
      </c>
      <c r="E144" s="71"/>
      <c r="F144" s="72"/>
      <c r="G144" s="71">
        <v>44742</v>
      </c>
      <c r="H144" s="71">
        <v>44743</v>
      </c>
      <c r="I144" s="71"/>
      <c r="J144" s="73">
        <v>44747</v>
      </c>
      <c r="K144" s="71" t="s">
        <v>803</v>
      </c>
      <c r="L144" s="71" t="s">
        <v>837</v>
      </c>
      <c r="M144" s="74" t="s">
        <v>11</v>
      </c>
      <c r="N144" s="75" t="s">
        <v>44</v>
      </c>
      <c r="O144" s="75" t="s">
        <v>838</v>
      </c>
      <c r="P144" s="18" t="s">
        <v>78</v>
      </c>
      <c r="Q144" s="76">
        <v>10284428</v>
      </c>
      <c r="R144" s="76"/>
      <c r="S144" s="30">
        <f t="shared" si="11"/>
        <v>10284428</v>
      </c>
      <c r="T144" s="75">
        <v>20220574</v>
      </c>
      <c r="U144" s="75">
        <v>20220939</v>
      </c>
      <c r="V144" s="75" t="s">
        <v>775</v>
      </c>
      <c r="W144" s="75" t="s">
        <v>839</v>
      </c>
      <c r="X144" s="75">
        <v>1058845400</v>
      </c>
      <c r="Y144" s="75" t="s">
        <v>584</v>
      </c>
      <c r="Z144" s="75" t="s">
        <v>100</v>
      </c>
      <c r="AA144" s="75" t="s">
        <v>101</v>
      </c>
      <c r="AB144" s="77">
        <v>44747</v>
      </c>
      <c r="AC144" s="77">
        <v>44748</v>
      </c>
      <c r="AD144" s="77">
        <v>44911</v>
      </c>
      <c r="AE144" s="22">
        <f t="shared" si="10"/>
        <v>163</v>
      </c>
      <c r="AF144" s="75"/>
      <c r="AG144" s="75"/>
      <c r="AH144" s="76">
        <v>1916353</v>
      </c>
      <c r="AI144" s="75"/>
      <c r="AJ144" s="75"/>
      <c r="AK144" s="59"/>
      <c r="AL144" s="75"/>
      <c r="AM144" s="75"/>
    </row>
    <row r="145" spans="1:39" ht="93.75" customHeight="1" x14ac:dyDescent="0.2">
      <c r="A145" s="14">
        <v>135</v>
      </c>
      <c r="B145" s="70" t="s">
        <v>14</v>
      </c>
      <c r="C145" s="70" t="s">
        <v>840</v>
      </c>
      <c r="D145" s="71">
        <v>44741</v>
      </c>
      <c r="E145" s="71"/>
      <c r="F145" s="72"/>
      <c r="G145" s="71">
        <v>44742</v>
      </c>
      <c r="H145" s="71">
        <v>44713</v>
      </c>
      <c r="I145" s="71"/>
      <c r="J145" s="73">
        <v>44747</v>
      </c>
      <c r="K145" s="71" t="s">
        <v>804</v>
      </c>
      <c r="L145" s="71" t="s">
        <v>841</v>
      </c>
      <c r="M145" s="74" t="s">
        <v>11</v>
      </c>
      <c r="N145" s="75" t="s">
        <v>44</v>
      </c>
      <c r="O145" s="75" t="s">
        <v>842</v>
      </c>
      <c r="P145" s="18" t="s">
        <v>78</v>
      </c>
      <c r="Q145" s="76">
        <v>10284428</v>
      </c>
      <c r="R145" s="76"/>
      <c r="S145" s="30">
        <f t="shared" si="11"/>
        <v>10284428</v>
      </c>
      <c r="T145" s="75">
        <v>20220575</v>
      </c>
      <c r="U145" s="75">
        <v>20220936</v>
      </c>
      <c r="V145" s="75" t="s">
        <v>826</v>
      </c>
      <c r="W145" s="75" t="s">
        <v>843</v>
      </c>
      <c r="X145" s="75">
        <v>24731334</v>
      </c>
      <c r="Y145" s="75" t="s">
        <v>584</v>
      </c>
      <c r="Z145" s="75" t="s">
        <v>111</v>
      </c>
      <c r="AA145" s="75" t="s">
        <v>112</v>
      </c>
      <c r="AB145" s="77">
        <v>44747</v>
      </c>
      <c r="AC145" s="77">
        <v>44748</v>
      </c>
      <c r="AD145" s="77">
        <v>44911</v>
      </c>
      <c r="AE145" s="22">
        <f t="shared" si="10"/>
        <v>163</v>
      </c>
      <c r="AF145" s="75"/>
      <c r="AG145" s="75"/>
      <c r="AH145" s="76">
        <v>3832706</v>
      </c>
      <c r="AI145" s="75"/>
      <c r="AJ145" s="75"/>
      <c r="AK145" s="59"/>
      <c r="AL145" s="75"/>
      <c r="AM145" s="75"/>
    </row>
    <row r="146" spans="1:39" ht="93.75" customHeight="1" x14ac:dyDescent="0.2">
      <c r="A146" s="14">
        <v>136</v>
      </c>
      <c r="B146" s="70" t="s">
        <v>14</v>
      </c>
      <c r="C146" s="70" t="s">
        <v>845</v>
      </c>
      <c r="D146" s="71">
        <v>44743</v>
      </c>
      <c r="E146" s="71"/>
      <c r="F146" s="72"/>
      <c r="G146" s="71">
        <v>44743</v>
      </c>
      <c r="H146" s="71">
        <v>44747</v>
      </c>
      <c r="I146" s="71"/>
      <c r="J146" s="73">
        <v>44747</v>
      </c>
      <c r="K146" s="71" t="s">
        <v>805</v>
      </c>
      <c r="L146" s="71" t="s">
        <v>846</v>
      </c>
      <c r="M146" s="74" t="s">
        <v>11</v>
      </c>
      <c r="N146" s="75" t="s">
        <v>44</v>
      </c>
      <c r="O146" s="75" t="s">
        <v>847</v>
      </c>
      <c r="P146" s="18" t="s">
        <v>78</v>
      </c>
      <c r="Q146" s="76">
        <v>8310235</v>
      </c>
      <c r="R146" s="76"/>
      <c r="S146" s="30">
        <f t="shared" si="11"/>
        <v>8310235</v>
      </c>
      <c r="T146" s="75">
        <v>20220579</v>
      </c>
      <c r="U146" s="75">
        <v>20220937</v>
      </c>
      <c r="V146" s="75" t="s">
        <v>826</v>
      </c>
      <c r="W146" s="75" t="s">
        <v>848</v>
      </c>
      <c r="X146" s="75">
        <v>1002811845</v>
      </c>
      <c r="Y146" s="75" t="s">
        <v>585</v>
      </c>
      <c r="Z146" s="75" t="s">
        <v>111</v>
      </c>
      <c r="AA146" s="75" t="s">
        <v>112</v>
      </c>
      <c r="AB146" s="77">
        <v>44747</v>
      </c>
      <c r="AC146" s="77">
        <v>44748</v>
      </c>
      <c r="AD146" s="77">
        <v>44911</v>
      </c>
      <c r="AE146" s="22">
        <f t="shared" si="10"/>
        <v>163</v>
      </c>
      <c r="AF146" s="75"/>
      <c r="AG146" s="75"/>
      <c r="AH146" s="76">
        <v>3096982</v>
      </c>
      <c r="AI146" s="75"/>
      <c r="AJ146" s="75"/>
      <c r="AK146" s="59"/>
      <c r="AL146" s="75"/>
      <c r="AM146" s="75"/>
    </row>
    <row r="147" spans="1:39" ht="93.75" customHeight="1" x14ac:dyDescent="0.2">
      <c r="A147" s="14">
        <v>137</v>
      </c>
      <c r="B147" s="70" t="s">
        <v>14</v>
      </c>
      <c r="C147" s="70" t="s">
        <v>844</v>
      </c>
      <c r="D147" s="71">
        <v>44741</v>
      </c>
      <c r="E147" s="71"/>
      <c r="F147" s="72"/>
      <c r="G147" s="71">
        <v>44743</v>
      </c>
      <c r="H147" s="71">
        <v>44747</v>
      </c>
      <c r="I147" s="71"/>
      <c r="J147" s="73">
        <v>44748</v>
      </c>
      <c r="K147" s="71" t="s">
        <v>806</v>
      </c>
      <c r="L147" s="71" t="s">
        <v>849</v>
      </c>
      <c r="M147" s="74" t="s">
        <v>11</v>
      </c>
      <c r="N147" s="75" t="s">
        <v>44</v>
      </c>
      <c r="O147" s="75" t="s">
        <v>850</v>
      </c>
      <c r="P147" s="18" t="s">
        <v>78</v>
      </c>
      <c r="Q147" s="76">
        <v>10284428</v>
      </c>
      <c r="R147" s="76"/>
      <c r="S147" s="30">
        <f t="shared" si="11"/>
        <v>10284428</v>
      </c>
      <c r="T147" s="75">
        <v>20220576</v>
      </c>
      <c r="U147" s="75">
        <v>20220942</v>
      </c>
      <c r="V147" s="75" t="s">
        <v>826</v>
      </c>
      <c r="W147" s="75" t="s">
        <v>59</v>
      </c>
      <c r="X147" s="75">
        <v>30407271</v>
      </c>
      <c r="Y147" s="75" t="s">
        <v>584</v>
      </c>
      <c r="Z147" s="75" t="s">
        <v>111</v>
      </c>
      <c r="AA147" s="75" t="s">
        <v>112</v>
      </c>
      <c r="AB147" s="77">
        <v>44748</v>
      </c>
      <c r="AC147" s="77">
        <v>44750</v>
      </c>
      <c r="AD147" s="77">
        <v>44913</v>
      </c>
      <c r="AE147" s="22">
        <f t="shared" si="10"/>
        <v>163</v>
      </c>
      <c r="AF147" s="75"/>
      <c r="AG147" s="75"/>
      <c r="AH147" s="76">
        <v>3832706</v>
      </c>
      <c r="AI147" s="75"/>
      <c r="AJ147" s="75"/>
      <c r="AK147" s="59"/>
      <c r="AL147" s="75"/>
      <c r="AM147" s="75"/>
    </row>
    <row r="148" spans="1:39" ht="93.75" customHeight="1" x14ac:dyDescent="0.2">
      <c r="A148" s="14">
        <v>138</v>
      </c>
      <c r="B148" s="70" t="s">
        <v>15</v>
      </c>
      <c r="C148" s="70" t="s">
        <v>851</v>
      </c>
      <c r="D148" s="71">
        <v>44748</v>
      </c>
      <c r="E148" s="71"/>
      <c r="F148" s="72"/>
      <c r="G148" s="71">
        <v>44748</v>
      </c>
      <c r="H148" s="71">
        <v>44749</v>
      </c>
      <c r="I148" s="71"/>
      <c r="J148" s="73">
        <v>44749</v>
      </c>
      <c r="K148" s="71" t="s">
        <v>807</v>
      </c>
      <c r="L148" s="71" t="s">
        <v>852</v>
      </c>
      <c r="M148" s="74" t="s">
        <v>11</v>
      </c>
      <c r="N148" s="75" t="s">
        <v>44</v>
      </c>
      <c r="O148" s="75" t="s">
        <v>853</v>
      </c>
      <c r="P148" s="18" t="s">
        <v>78</v>
      </c>
      <c r="Q148" s="76">
        <v>8052153</v>
      </c>
      <c r="R148" s="76"/>
      <c r="S148" s="30">
        <f t="shared" si="11"/>
        <v>8052153</v>
      </c>
      <c r="T148" s="75">
        <v>20220591</v>
      </c>
      <c r="U148" s="75">
        <v>20220943</v>
      </c>
      <c r="V148" s="75" t="s">
        <v>826</v>
      </c>
      <c r="W148" s="75" t="s">
        <v>316</v>
      </c>
      <c r="X148" s="75">
        <v>1120580204</v>
      </c>
      <c r="Y148" s="75" t="s">
        <v>585</v>
      </c>
      <c r="Z148" s="75" t="s">
        <v>133</v>
      </c>
      <c r="AA148" s="75" t="s">
        <v>134</v>
      </c>
      <c r="AB148" s="77">
        <v>44749</v>
      </c>
      <c r="AC148" s="77">
        <v>44753</v>
      </c>
      <c r="AD148" s="77">
        <v>44911</v>
      </c>
      <c r="AE148" s="22">
        <f t="shared" si="10"/>
        <v>158</v>
      </c>
      <c r="AF148" s="75"/>
      <c r="AG148" s="75"/>
      <c r="AH148" s="76">
        <v>3096982</v>
      </c>
      <c r="AI148" s="75"/>
      <c r="AJ148" s="75"/>
      <c r="AK148" s="59"/>
      <c r="AL148" s="75"/>
      <c r="AM148" s="75"/>
    </row>
    <row r="149" spans="1:39" s="146" customFormat="1" ht="93.75" customHeight="1" x14ac:dyDescent="0.2">
      <c r="A149" s="134">
        <v>139</v>
      </c>
      <c r="B149" s="135" t="s">
        <v>15</v>
      </c>
      <c r="C149" s="135" t="s">
        <v>854</v>
      </c>
      <c r="D149" s="136">
        <v>44750</v>
      </c>
      <c r="E149" s="136"/>
      <c r="F149" s="137"/>
      <c r="G149" s="136">
        <v>44753</v>
      </c>
      <c r="H149" s="136">
        <v>44754</v>
      </c>
      <c r="I149" s="136"/>
      <c r="J149" s="138">
        <v>44754</v>
      </c>
      <c r="K149" s="136" t="s">
        <v>808</v>
      </c>
      <c r="L149" s="136" t="s">
        <v>855</v>
      </c>
      <c r="M149" s="139" t="s">
        <v>11</v>
      </c>
      <c r="N149" s="140" t="s">
        <v>44</v>
      </c>
      <c r="O149" s="140" t="s">
        <v>856</v>
      </c>
      <c r="P149" s="141" t="s">
        <v>78</v>
      </c>
      <c r="Q149" s="142">
        <v>13118072</v>
      </c>
      <c r="R149" s="142"/>
      <c r="S149" s="143">
        <f t="shared" si="11"/>
        <v>13118072</v>
      </c>
      <c r="T149" s="140">
        <v>20220606</v>
      </c>
      <c r="U149" s="140">
        <v>20220957</v>
      </c>
      <c r="V149" s="140" t="s">
        <v>787</v>
      </c>
      <c r="W149" s="140" t="s">
        <v>331</v>
      </c>
      <c r="X149" s="140">
        <v>79847571</v>
      </c>
      <c r="Y149" s="140" t="s">
        <v>585</v>
      </c>
      <c r="Z149" s="140" t="s">
        <v>133</v>
      </c>
      <c r="AA149" s="140" t="s">
        <v>134</v>
      </c>
      <c r="AB149" s="144">
        <v>44754</v>
      </c>
      <c r="AC149" s="144">
        <v>44755</v>
      </c>
      <c r="AD149" s="144">
        <v>44911</v>
      </c>
      <c r="AE149" s="145">
        <f t="shared" si="10"/>
        <v>156</v>
      </c>
      <c r="AF149" s="140"/>
      <c r="AG149" s="140"/>
      <c r="AH149" s="142"/>
      <c r="AI149" s="140"/>
      <c r="AJ149" s="140"/>
      <c r="AK149" s="141"/>
      <c r="AL149" s="140"/>
      <c r="AM149" s="140"/>
    </row>
    <row r="150" spans="1:39" ht="93.75" customHeight="1" x14ac:dyDescent="0.2">
      <c r="A150" s="14">
        <v>140</v>
      </c>
      <c r="B150" s="70" t="s">
        <v>15</v>
      </c>
      <c r="C150" s="70" t="s">
        <v>857</v>
      </c>
      <c r="D150" s="71">
        <v>44750</v>
      </c>
      <c r="E150" s="71"/>
      <c r="F150" s="72"/>
      <c r="G150" s="71">
        <v>44753</v>
      </c>
      <c r="H150" s="71">
        <v>44754</v>
      </c>
      <c r="I150" s="71"/>
      <c r="J150" s="73">
        <v>44754</v>
      </c>
      <c r="K150" s="71" t="s">
        <v>809</v>
      </c>
      <c r="L150" s="71" t="s">
        <v>858</v>
      </c>
      <c r="M150" s="74" t="s">
        <v>11</v>
      </c>
      <c r="N150" s="75" t="s">
        <v>44</v>
      </c>
      <c r="O150" s="75" t="s">
        <v>859</v>
      </c>
      <c r="P150" s="18" t="s">
        <v>78</v>
      </c>
      <c r="Q150" s="76">
        <v>7152373</v>
      </c>
      <c r="R150" s="76"/>
      <c r="S150" s="30">
        <f t="shared" si="11"/>
        <v>7152373</v>
      </c>
      <c r="T150" s="75">
        <v>2020607</v>
      </c>
      <c r="U150" s="75">
        <v>20220958</v>
      </c>
      <c r="V150" s="75" t="s">
        <v>826</v>
      </c>
      <c r="W150" s="75" t="s">
        <v>319</v>
      </c>
      <c r="X150" s="75">
        <v>1058846095</v>
      </c>
      <c r="Y150" s="75" t="s">
        <v>585</v>
      </c>
      <c r="Z150" s="75" t="s">
        <v>133</v>
      </c>
      <c r="AA150" s="75" t="s">
        <v>134</v>
      </c>
      <c r="AB150" s="77">
        <v>44754</v>
      </c>
      <c r="AC150" s="77">
        <v>44755</v>
      </c>
      <c r="AD150" s="77">
        <v>44911</v>
      </c>
      <c r="AE150" s="22">
        <f t="shared" si="10"/>
        <v>156</v>
      </c>
      <c r="AF150" s="75"/>
      <c r="AG150" s="75"/>
      <c r="AH150" s="76">
        <v>2804852</v>
      </c>
      <c r="AI150" s="75"/>
      <c r="AJ150" s="75"/>
      <c r="AK150" s="59"/>
      <c r="AL150" s="75"/>
      <c r="AM150" s="75"/>
    </row>
    <row r="151" spans="1:39" ht="93.75" customHeight="1" x14ac:dyDescent="0.2">
      <c r="A151" s="14">
        <v>141</v>
      </c>
      <c r="B151" s="70" t="s">
        <v>13</v>
      </c>
      <c r="C151" s="70" t="s">
        <v>860</v>
      </c>
      <c r="D151" s="71">
        <v>44753</v>
      </c>
      <c r="E151" s="71"/>
      <c r="F151" s="72"/>
      <c r="G151" s="71">
        <v>44753</v>
      </c>
      <c r="H151" s="71">
        <v>44754</v>
      </c>
      <c r="I151" s="71"/>
      <c r="J151" s="73">
        <v>44755</v>
      </c>
      <c r="K151" s="71" t="s">
        <v>810</v>
      </c>
      <c r="L151" s="71" t="s">
        <v>861</v>
      </c>
      <c r="M151" s="74" t="s">
        <v>11</v>
      </c>
      <c r="N151" s="75" t="s">
        <v>44</v>
      </c>
      <c r="O151" s="75" t="s">
        <v>862</v>
      </c>
      <c r="P151" s="18" t="s">
        <v>78</v>
      </c>
      <c r="Q151" s="76">
        <v>11221310</v>
      </c>
      <c r="R151" s="76"/>
      <c r="S151" s="30">
        <f t="shared" si="11"/>
        <v>11221310</v>
      </c>
      <c r="T151" s="75">
        <v>20220610</v>
      </c>
      <c r="U151" s="75">
        <v>20220969</v>
      </c>
      <c r="V151" s="75" t="s">
        <v>775</v>
      </c>
      <c r="W151" s="75" t="s">
        <v>863</v>
      </c>
      <c r="X151" s="75">
        <v>1058846635</v>
      </c>
      <c r="Y151" s="75" t="s">
        <v>584</v>
      </c>
      <c r="Z151" s="75" t="s">
        <v>254</v>
      </c>
      <c r="AA151" s="75" t="s">
        <v>255</v>
      </c>
      <c r="AB151" s="77">
        <v>44755</v>
      </c>
      <c r="AC151" s="77">
        <v>44757</v>
      </c>
      <c r="AD151" s="77">
        <v>44911</v>
      </c>
      <c r="AE151" s="22">
        <f t="shared" si="10"/>
        <v>154</v>
      </c>
      <c r="AF151" s="75"/>
      <c r="AG151" s="75"/>
      <c r="AH151" s="76">
        <v>2244262</v>
      </c>
      <c r="AI151" s="75"/>
      <c r="AJ151" s="75"/>
      <c r="AK151" s="59"/>
      <c r="AL151" s="75"/>
      <c r="AM151" s="75"/>
    </row>
    <row r="152" spans="1:39" ht="93.75" customHeight="1" x14ac:dyDescent="0.2">
      <c r="A152" s="14">
        <v>142</v>
      </c>
      <c r="B152" s="70" t="s">
        <v>708</v>
      </c>
      <c r="C152" s="70" t="s">
        <v>864</v>
      </c>
      <c r="D152" s="71">
        <v>44740</v>
      </c>
      <c r="E152" s="71"/>
      <c r="F152" s="72"/>
      <c r="G152" s="71">
        <v>44740</v>
      </c>
      <c r="H152" s="71">
        <v>44754</v>
      </c>
      <c r="I152" s="71"/>
      <c r="J152" s="73">
        <v>44755</v>
      </c>
      <c r="K152" s="71" t="s">
        <v>811</v>
      </c>
      <c r="L152" s="71" t="s">
        <v>866</v>
      </c>
      <c r="M152" s="74" t="s">
        <v>11</v>
      </c>
      <c r="N152" s="75" t="s">
        <v>44</v>
      </c>
      <c r="O152" s="75" t="s">
        <v>867</v>
      </c>
      <c r="P152" s="18" t="s">
        <v>78</v>
      </c>
      <c r="Q152" s="76">
        <v>5981854</v>
      </c>
      <c r="R152" s="76"/>
      <c r="S152" s="30">
        <f t="shared" si="11"/>
        <v>5981854</v>
      </c>
      <c r="T152" s="75">
        <v>20220577</v>
      </c>
      <c r="U152" s="75">
        <v>20220970</v>
      </c>
      <c r="V152" s="75" t="s">
        <v>868</v>
      </c>
      <c r="W152" s="75" t="s">
        <v>869</v>
      </c>
      <c r="X152" s="75">
        <v>1033800698</v>
      </c>
      <c r="Y152" s="75" t="s">
        <v>585</v>
      </c>
      <c r="Z152" s="75" t="s">
        <v>742</v>
      </c>
      <c r="AA152" s="75" t="s">
        <v>865</v>
      </c>
      <c r="AB152" s="77">
        <v>44755</v>
      </c>
      <c r="AC152" s="77">
        <v>44757</v>
      </c>
      <c r="AD152" s="77">
        <v>44911</v>
      </c>
      <c r="AE152" s="22">
        <f t="shared" si="10"/>
        <v>154</v>
      </c>
      <c r="AF152" s="75"/>
      <c r="AG152" s="75"/>
      <c r="AH152" s="76">
        <v>2361258</v>
      </c>
      <c r="AI152" s="75"/>
      <c r="AJ152" s="75"/>
      <c r="AK152" s="59"/>
      <c r="AL152" s="75"/>
      <c r="AM152" s="75"/>
    </row>
    <row r="153" spans="1:39" ht="93.75" customHeight="1" x14ac:dyDescent="0.2">
      <c r="A153" s="14">
        <v>143</v>
      </c>
      <c r="B153" s="70" t="s">
        <v>156</v>
      </c>
      <c r="C153" s="70" t="s">
        <v>870</v>
      </c>
      <c r="D153" s="71">
        <v>44750</v>
      </c>
      <c r="E153" s="71"/>
      <c r="F153" s="72"/>
      <c r="G153" s="71">
        <v>44754</v>
      </c>
      <c r="H153" s="71">
        <v>44754</v>
      </c>
      <c r="I153" s="71"/>
      <c r="J153" s="73">
        <v>44755</v>
      </c>
      <c r="K153" s="71" t="s">
        <v>812</v>
      </c>
      <c r="L153" s="71" t="s">
        <v>871</v>
      </c>
      <c r="M153" s="74" t="s">
        <v>11</v>
      </c>
      <c r="N153" s="75" t="s">
        <v>44</v>
      </c>
      <c r="O153" s="75" t="s">
        <v>872</v>
      </c>
      <c r="P153" s="18" t="s">
        <v>78</v>
      </c>
      <c r="Q153" s="76">
        <v>12860855</v>
      </c>
      <c r="R153" s="76"/>
      <c r="S153" s="30">
        <f t="shared" si="11"/>
        <v>12860855</v>
      </c>
      <c r="T153" s="75">
        <v>20220614</v>
      </c>
      <c r="U153" s="75">
        <v>20220971</v>
      </c>
      <c r="V153" s="75" t="s">
        <v>788</v>
      </c>
      <c r="W153" s="75" t="s">
        <v>873</v>
      </c>
      <c r="X153" s="75">
        <v>1058845495</v>
      </c>
      <c r="Y153" s="75" t="s">
        <v>585</v>
      </c>
      <c r="Z153" s="75" t="s">
        <v>100</v>
      </c>
      <c r="AA153" s="75" t="s">
        <v>101</v>
      </c>
      <c r="AB153" s="77">
        <v>44755</v>
      </c>
      <c r="AC153" s="77">
        <v>44757</v>
      </c>
      <c r="AD153" s="77">
        <v>44909</v>
      </c>
      <c r="AE153" s="22">
        <f t="shared" si="10"/>
        <v>152</v>
      </c>
      <c r="AF153" s="75"/>
      <c r="AG153" s="75"/>
      <c r="AH153" s="76">
        <v>2572171</v>
      </c>
      <c r="AI153" s="75"/>
      <c r="AJ153" s="75"/>
      <c r="AK153" s="59"/>
      <c r="AL153" s="75"/>
      <c r="AM153" s="75"/>
    </row>
    <row r="154" spans="1:39" ht="93.75" customHeight="1" x14ac:dyDescent="0.2">
      <c r="A154" s="14">
        <v>144</v>
      </c>
      <c r="B154" s="70" t="s">
        <v>12</v>
      </c>
      <c r="C154" s="70" t="s">
        <v>874</v>
      </c>
      <c r="D154" s="71">
        <v>44749</v>
      </c>
      <c r="E154" s="71"/>
      <c r="F154" s="72"/>
      <c r="G154" s="71">
        <v>44753</v>
      </c>
      <c r="H154" s="71">
        <v>44754</v>
      </c>
      <c r="I154" s="71"/>
      <c r="J154" s="73">
        <v>44757</v>
      </c>
      <c r="K154" s="71" t="s">
        <v>813</v>
      </c>
      <c r="L154" s="71" t="s">
        <v>875</v>
      </c>
      <c r="M154" s="74" t="s">
        <v>11</v>
      </c>
      <c r="N154" s="75" t="s">
        <v>44</v>
      </c>
      <c r="O154" s="75" t="s">
        <v>876</v>
      </c>
      <c r="P154" s="18" t="s">
        <v>78</v>
      </c>
      <c r="Q154" s="76">
        <v>17084875</v>
      </c>
      <c r="R154" s="76"/>
      <c r="S154" s="30">
        <f t="shared" si="11"/>
        <v>17084875</v>
      </c>
      <c r="T154" s="75">
        <v>20220605</v>
      </c>
      <c r="U154" s="75">
        <v>20220980</v>
      </c>
      <c r="V154" s="75" t="s">
        <v>826</v>
      </c>
      <c r="W154" s="75" t="s">
        <v>79</v>
      </c>
      <c r="X154" s="75">
        <v>1093750309</v>
      </c>
      <c r="Y154" s="75" t="s">
        <v>584</v>
      </c>
      <c r="Z154" s="75" t="s">
        <v>80</v>
      </c>
      <c r="AA154" s="75" t="s">
        <v>62</v>
      </c>
      <c r="AB154" s="77">
        <v>44757</v>
      </c>
      <c r="AC154" s="77">
        <v>44760</v>
      </c>
      <c r="AD154" s="77">
        <v>44918</v>
      </c>
      <c r="AE154" s="22">
        <f t="shared" si="10"/>
        <v>158</v>
      </c>
      <c r="AF154" s="75"/>
      <c r="AG154" s="75"/>
      <c r="AH154" s="76">
        <v>6613500</v>
      </c>
      <c r="AI154" s="75"/>
      <c r="AJ154" s="75"/>
      <c r="AK154" s="59"/>
      <c r="AL154" s="75"/>
      <c r="AM154" s="75"/>
    </row>
    <row r="155" spans="1:39" ht="93.75" customHeight="1" x14ac:dyDescent="0.2">
      <c r="A155" s="14">
        <v>145</v>
      </c>
      <c r="B155" s="70" t="s">
        <v>81</v>
      </c>
      <c r="C155" s="70" t="s">
        <v>877</v>
      </c>
      <c r="D155" s="71">
        <v>44749</v>
      </c>
      <c r="E155" s="71"/>
      <c r="F155" s="72"/>
      <c r="G155" s="71">
        <v>44753</v>
      </c>
      <c r="H155" s="71">
        <v>44754</v>
      </c>
      <c r="I155" s="71"/>
      <c r="J155" s="73">
        <v>44757</v>
      </c>
      <c r="K155" s="71" t="s">
        <v>814</v>
      </c>
      <c r="L155" s="71" t="s">
        <v>881</v>
      </c>
      <c r="M155" s="74" t="s">
        <v>11</v>
      </c>
      <c r="N155" s="75" t="s">
        <v>44</v>
      </c>
      <c r="O155" s="75" t="s">
        <v>878</v>
      </c>
      <c r="P155" s="18" t="s">
        <v>78</v>
      </c>
      <c r="Q155" s="76">
        <v>9901157</v>
      </c>
      <c r="R155" s="76"/>
      <c r="S155" s="30">
        <f t="shared" si="11"/>
        <v>9901157</v>
      </c>
      <c r="T155" s="75">
        <v>20220594</v>
      </c>
      <c r="U155" s="75">
        <v>20220981</v>
      </c>
      <c r="V155" s="75" t="s">
        <v>826</v>
      </c>
      <c r="W155" s="75" t="s">
        <v>40</v>
      </c>
      <c r="X155" s="75">
        <v>1055916240</v>
      </c>
      <c r="Y155" s="75" t="s">
        <v>584</v>
      </c>
      <c r="Z155" s="75" t="s">
        <v>835</v>
      </c>
      <c r="AA155" s="75" t="s">
        <v>86</v>
      </c>
      <c r="AB155" s="77">
        <v>44757</v>
      </c>
      <c r="AC155" s="77">
        <v>44760</v>
      </c>
      <c r="AD155" s="77">
        <v>44918</v>
      </c>
      <c r="AE155" s="22">
        <f t="shared" si="10"/>
        <v>158</v>
      </c>
      <c r="AF155" s="75"/>
      <c r="AG155" s="75"/>
      <c r="AH155" s="76">
        <v>3832706</v>
      </c>
      <c r="AI155" s="75"/>
      <c r="AJ155" s="75"/>
      <c r="AK155" s="59"/>
      <c r="AL155" s="75"/>
      <c r="AM155" s="75"/>
    </row>
    <row r="156" spans="1:39" ht="93.75" customHeight="1" x14ac:dyDescent="0.2">
      <c r="A156" s="14">
        <v>146</v>
      </c>
      <c r="B156" s="70" t="s">
        <v>156</v>
      </c>
      <c r="C156" s="70" t="s">
        <v>882</v>
      </c>
      <c r="D156" s="71">
        <v>44753</v>
      </c>
      <c r="E156" s="71"/>
      <c r="F156" s="72"/>
      <c r="G156" s="71">
        <v>44753</v>
      </c>
      <c r="H156" s="71">
        <v>44754</v>
      </c>
      <c r="I156" s="71"/>
      <c r="J156" s="73">
        <v>44757</v>
      </c>
      <c r="K156" s="71" t="s">
        <v>815</v>
      </c>
      <c r="L156" s="71" t="s">
        <v>883</v>
      </c>
      <c r="M156" s="74" t="s">
        <v>11</v>
      </c>
      <c r="N156" s="75" t="s">
        <v>44</v>
      </c>
      <c r="O156" s="75" t="s">
        <v>879</v>
      </c>
      <c r="P156" s="18" t="s">
        <v>78</v>
      </c>
      <c r="Q156" s="76">
        <v>12860855</v>
      </c>
      <c r="R156" s="76"/>
      <c r="S156" s="30">
        <f t="shared" si="11"/>
        <v>12860855</v>
      </c>
      <c r="T156" s="75">
        <v>20220615</v>
      </c>
      <c r="U156" s="75"/>
      <c r="V156" s="75" t="s">
        <v>788</v>
      </c>
      <c r="W156" s="75" t="s">
        <v>884</v>
      </c>
      <c r="X156" s="75">
        <v>1053861858</v>
      </c>
      <c r="Y156" s="75" t="s">
        <v>585</v>
      </c>
      <c r="Z156" s="75" t="s">
        <v>100</v>
      </c>
      <c r="AA156" s="75" t="s">
        <v>101</v>
      </c>
      <c r="AB156" s="77">
        <v>44757</v>
      </c>
      <c r="AC156" s="77">
        <v>44761</v>
      </c>
      <c r="AD156" s="77">
        <v>44911</v>
      </c>
      <c r="AE156" s="22">
        <f t="shared" si="10"/>
        <v>150</v>
      </c>
      <c r="AF156" s="75"/>
      <c r="AG156" s="75"/>
      <c r="AH156" s="76">
        <v>5144342</v>
      </c>
      <c r="AI156" s="75"/>
      <c r="AJ156" s="75"/>
      <c r="AK156" s="59"/>
      <c r="AL156" s="75"/>
      <c r="AM156" s="75"/>
    </row>
    <row r="157" spans="1:39" ht="93.75" customHeight="1" x14ac:dyDescent="0.2">
      <c r="A157" s="14">
        <v>147</v>
      </c>
      <c r="B157" s="70" t="s">
        <v>81</v>
      </c>
      <c r="C157" s="70" t="s">
        <v>885</v>
      </c>
      <c r="D157" s="71">
        <v>44749</v>
      </c>
      <c r="E157" s="71"/>
      <c r="F157" s="72"/>
      <c r="G157" s="71">
        <v>44753</v>
      </c>
      <c r="H157" s="71">
        <v>44754</v>
      </c>
      <c r="I157" s="71"/>
      <c r="J157" s="73">
        <v>44757</v>
      </c>
      <c r="K157" s="71" t="s">
        <v>816</v>
      </c>
      <c r="L157" s="71" t="s">
        <v>886</v>
      </c>
      <c r="M157" s="74" t="s">
        <v>11</v>
      </c>
      <c r="N157" s="75" t="s">
        <v>44</v>
      </c>
      <c r="O157" s="75" t="s">
        <v>880</v>
      </c>
      <c r="P157" s="18" t="s">
        <v>78</v>
      </c>
      <c r="Q157" s="76">
        <v>9901157</v>
      </c>
      <c r="R157" s="76"/>
      <c r="S157" s="30">
        <f t="shared" si="11"/>
        <v>9901157</v>
      </c>
      <c r="T157" s="75">
        <v>20220595</v>
      </c>
      <c r="U157" s="75">
        <v>20220983</v>
      </c>
      <c r="V157" s="75" t="s">
        <v>787</v>
      </c>
      <c r="W157" s="75" t="s">
        <v>286</v>
      </c>
      <c r="X157" s="75">
        <v>1058845289</v>
      </c>
      <c r="Y157" s="75" t="s">
        <v>585</v>
      </c>
      <c r="Z157" s="75" t="s">
        <v>835</v>
      </c>
      <c r="AA157" s="75" t="s">
        <v>86</v>
      </c>
      <c r="AB157" s="77">
        <v>44757</v>
      </c>
      <c r="AC157" s="77">
        <v>44760</v>
      </c>
      <c r="AD157" s="77">
        <v>44918</v>
      </c>
      <c r="AE157" s="22">
        <f t="shared" si="10"/>
        <v>158</v>
      </c>
      <c r="AF157" s="75"/>
      <c r="AG157" s="75"/>
      <c r="AH157" s="76">
        <v>3832706</v>
      </c>
      <c r="AI157" s="75"/>
      <c r="AJ157" s="75"/>
      <c r="AK157" s="59"/>
      <c r="AL157" s="75"/>
      <c r="AM157" s="75"/>
    </row>
    <row r="158" spans="1:39" ht="93.75" customHeight="1" x14ac:dyDescent="0.2">
      <c r="A158" s="14">
        <v>148</v>
      </c>
      <c r="B158" s="70" t="s">
        <v>324</v>
      </c>
      <c r="C158" s="70" t="s">
        <v>751</v>
      </c>
      <c r="D158" s="71">
        <v>44713</v>
      </c>
      <c r="E158" s="71"/>
      <c r="F158" s="72"/>
      <c r="G158" s="71">
        <v>44720</v>
      </c>
      <c r="H158" s="71">
        <v>44721</v>
      </c>
      <c r="I158" s="71"/>
      <c r="J158" s="73">
        <v>44722</v>
      </c>
      <c r="K158" s="71" t="s">
        <v>752</v>
      </c>
      <c r="L158" s="71" t="s">
        <v>750</v>
      </c>
      <c r="M158" s="74" t="s">
        <v>11</v>
      </c>
      <c r="N158" s="75" t="s">
        <v>22</v>
      </c>
      <c r="O158" s="75" t="s">
        <v>768</v>
      </c>
      <c r="P158" s="75" t="s">
        <v>506</v>
      </c>
      <c r="Q158" s="76">
        <v>61556456.140000001</v>
      </c>
      <c r="R158" s="76"/>
      <c r="S158" s="30">
        <f t="shared" si="11"/>
        <v>61556456.140000001</v>
      </c>
      <c r="T158" s="75">
        <v>522</v>
      </c>
      <c r="U158" s="75">
        <v>522</v>
      </c>
      <c r="V158" s="75" t="s">
        <v>386</v>
      </c>
      <c r="W158" s="75" t="s">
        <v>769</v>
      </c>
      <c r="X158" s="75">
        <v>900916649</v>
      </c>
      <c r="Y158" s="75" t="s">
        <v>585</v>
      </c>
      <c r="Z158" s="75" t="s">
        <v>327</v>
      </c>
      <c r="AA158" s="75" t="s">
        <v>500</v>
      </c>
      <c r="AB158" s="77">
        <v>44750</v>
      </c>
      <c r="AC158" s="77">
        <v>44753</v>
      </c>
      <c r="AD158" s="77">
        <v>44773</v>
      </c>
      <c r="AE158" s="22">
        <f t="shared" si="10"/>
        <v>20</v>
      </c>
      <c r="AF158" s="75"/>
      <c r="AG158" s="75"/>
      <c r="AH158" s="75">
        <v>0</v>
      </c>
      <c r="AI158" s="75"/>
      <c r="AJ158" s="75"/>
      <c r="AK158" s="59"/>
      <c r="AL158" s="75"/>
      <c r="AM158" s="75"/>
    </row>
    <row r="159" spans="1:39" ht="93.75" customHeight="1" x14ac:dyDescent="0.2">
      <c r="A159" s="14">
        <v>149</v>
      </c>
      <c r="B159" s="70" t="s">
        <v>15</v>
      </c>
      <c r="C159" s="70" t="s">
        <v>888</v>
      </c>
      <c r="D159" s="71">
        <v>44723</v>
      </c>
      <c r="E159" s="71"/>
      <c r="F159" s="72"/>
      <c r="G159" s="71">
        <v>44748</v>
      </c>
      <c r="H159" s="71">
        <v>44763</v>
      </c>
      <c r="I159" s="71"/>
      <c r="J159" s="73">
        <v>44764</v>
      </c>
      <c r="K159" s="71" t="s">
        <v>889</v>
      </c>
      <c r="L159" s="71"/>
      <c r="M159" s="74" t="s">
        <v>11</v>
      </c>
      <c r="N159" s="75" t="s">
        <v>44</v>
      </c>
      <c r="O159" s="75" t="s">
        <v>890</v>
      </c>
      <c r="P159" s="18" t="s">
        <v>78</v>
      </c>
      <c r="Q159" s="76">
        <v>5588311</v>
      </c>
      <c r="R159" s="76"/>
      <c r="S159" s="30">
        <f t="shared" si="11"/>
        <v>5588311</v>
      </c>
      <c r="T159" s="75">
        <v>20220645</v>
      </c>
      <c r="U159" s="75">
        <v>20220996</v>
      </c>
      <c r="V159" s="75" t="s">
        <v>826</v>
      </c>
      <c r="W159" s="75" t="s">
        <v>343</v>
      </c>
      <c r="X159" s="125">
        <v>40393404</v>
      </c>
      <c r="Y159" s="75" t="s">
        <v>584</v>
      </c>
      <c r="Z159" s="75" t="s">
        <v>133</v>
      </c>
      <c r="AA159" s="75" t="s">
        <v>134</v>
      </c>
      <c r="AB159" s="77">
        <v>44764</v>
      </c>
      <c r="AC159" s="77">
        <v>44767</v>
      </c>
      <c r="AD159" s="77">
        <v>44911</v>
      </c>
      <c r="AE159" s="22">
        <f t="shared" si="10"/>
        <v>144</v>
      </c>
      <c r="AF159" s="75"/>
      <c r="AG159" s="75"/>
      <c r="AH159" s="76">
        <v>2361258</v>
      </c>
      <c r="AI159" s="75"/>
      <c r="AJ159" s="75"/>
      <c r="AK159" s="59"/>
      <c r="AL159" s="75"/>
      <c r="AM159" s="75"/>
    </row>
    <row r="160" spans="1:39" ht="93.75" customHeight="1" x14ac:dyDescent="0.2">
      <c r="A160" s="14">
        <v>150</v>
      </c>
      <c r="B160" s="70" t="s">
        <v>13</v>
      </c>
      <c r="C160" s="70" t="s">
        <v>891</v>
      </c>
      <c r="D160" s="71">
        <v>44748</v>
      </c>
      <c r="E160" s="71">
        <v>44750</v>
      </c>
      <c r="F160" s="72"/>
      <c r="G160" s="71">
        <v>44748</v>
      </c>
      <c r="H160" s="71"/>
      <c r="I160" s="71">
        <v>44750</v>
      </c>
      <c r="J160" s="73" t="s">
        <v>892</v>
      </c>
      <c r="K160" s="71" t="s">
        <v>419</v>
      </c>
      <c r="L160" s="71"/>
      <c r="M160" s="74" t="s">
        <v>893</v>
      </c>
      <c r="N160" s="75" t="s">
        <v>68</v>
      </c>
      <c r="O160" s="75"/>
      <c r="P160" s="75"/>
      <c r="Q160" s="76"/>
      <c r="R160" s="76"/>
      <c r="S160" s="30">
        <f t="shared" si="11"/>
        <v>0</v>
      </c>
      <c r="T160" s="75"/>
      <c r="U160" s="75"/>
      <c r="V160" s="75"/>
      <c r="W160" s="75"/>
      <c r="X160" s="75"/>
      <c r="Y160" s="75"/>
      <c r="Z160" s="75"/>
      <c r="AA160" s="75"/>
      <c r="AB160" s="75"/>
      <c r="AC160" s="75"/>
      <c r="AD160" s="77"/>
      <c r="AE160" s="22">
        <f t="shared" si="10"/>
        <v>0</v>
      </c>
      <c r="AF160" s="75"/>
      <c r="AG160" s="75"/>
      <c r="AH160" s="75"/>
      <c r="AI160" s="75"/>
      <c r="AJ160" s="75"/>
      <c r="AK160" s="59"/>
      <c r="AL160" s="75"/>
      <c r="AM160" s="75"/>
    </row>
    <row r="161" spans="1:39" ht="93.75" customHeight="1" x14ac:dyDescent="0.2">
      <c r="A161" s="14">
        <v>151</v>
      </c>
      <c r="B161" s="70" t="s">
        <v>478</v>
      </c>
      <c r="C161" s="70" t="s">
        <v>945</v>
      </c>
      <c r="D161" s="71">
        <v>44719</v>
      </c>
      <c r="E161" s="71"/>
      <c r="F161" s="72"/>
      <c r="G161" s="71"/>
      <c r="H161" s="71"/>
      <c r="I161" s="71"/>
      <c r="J161" s="73"/>
      <c r="K161" s="71"/>
      <c r="L161" s="71"/>
      <c r="M161" s="74" t="s">
        <v>946</v>
      </c>
      <c r="N161" s="75" t="s">
        <v>68</v>
      </c>
      <c r="O161" s="75"/>
      <c r="P161" s="75"/>
      <c r="Q161" s="76"/>
      <c r="R161" s="76"/>
      <c r="S161" s="30"/>
      <c r="T161" s="75"/>
      <c r="U161" s="75"/>
      <c r="V161" s="75"/>
      <c r="W161" s="75"/>
      <c r="X161" s="75"/>
      <c r="Y161" s="75"/>
      <c r="Z161" s="75"/>
      <c r="AA161" s="75"/>
      <c r="AB161" s="75"/>
      <c r="AC161" s="75"/>
      <c r="AD161" s="77"/>
      <c r="AE161" s="22"/>
      <c r="AF161" s="75"/>
      <c r="AG161" s="75"/>
      <c r="AH161" s="75"/>
      <c r="AI161" s="75"/>
      <c r="AJ161" s="75"/>
      <c r="AK161" s="59"/>
      <c r="AL161" s="75"/>
      <c r="AM161" s="75"/>
    </row>
    <row r="162" spans="1:39" ht="93.75" customHeight="1" x14ac:dyDescent="0.2">
      <c r="A162" s="14">
        <v>152</v>
      </c>
      <c r="B162" s="70" t="s">
        <v>15</v>
      </c>
      <c r="C162" s="70" t="s">
        <v>894</v>
      </c>
      <c r="D162" s="71">
        <v>44760</v>
      </c>
      <c r="E162" s="71"/>
      <c r="F162" s="72"/>
      <c r="G162" s="71">
        <v>44763</v>
      </c>
      <c r="H162" s="71">
        <v>44763</v>
      </c>
      <c r="I162" s="71"/>
      <c r="J162" s="73">
        <v>44764</v>
      </c>
      <c r="K162" s="71" t="s">
        <v>895</v>
      </c>
      <c r="L162" s="71"/>
      <c r="M162" s="74" t="s">
        <v>11</v>
      </c>
      <c r="N162" s="75" t="s">
        <v>44</v>
      </c>
      <c r="O162" s="75" t="s">
        <v>896</v>
      </c>
      <c r="P162" s="18" t="s">
        <v>78</v>
      </c>
      <c r="Q162" s="76">
        <v>5548956</v>
      </c>
      <c r="R162" s="76"/>
      <c r="S162" s="30">
        <f t="shared" si="11"/>
        <v>5548956</v>
      </c>
      <c r="T162" s="75">
        <v>20220644</v>
      </c>
      <c r="U162" s="75">
        <v>20221003</v>
      </c>
      <c r="V162" s="75" t="s">
        <v>826</v>
      </c>
      <c r="W162" s="75" t="s">
        <v>395</v>
      </c>
      <c r="X162" s="75">
        <v>24730694</v>
      </c>
      <c r="Y162" s="75" t="s">
        <v>584</v>
      </c>
      <c r="Z162" s="75" t="s">
        <v>133</v>
      </c>
      <c r="AA162" s="75" t="s">
        <v>134</v>
      </c>
      <c r="AB162" s="77">
        <v>44764</v>
      </c>
      <c r="AC162" s="77">
        <v>44768</v>
      </c>
      <c r="AD162" s="77">
        <v>44911</v>
      </c>
      <c r="AE162" s="22">
        <f t="shared" si="10"/>
        <v>143</v>
      </c>
      <c r="AF162" s="75"/>
      <c r="AG162" s="75"/>
      <c r="AH162" s="76">
        <v>2361258</v>
      </c>
      <c r="AI162" s="75"/>
      <c r="AJ162" s="75"/>
      <c r="AK162" s="59"/>
      <c r="AL162" s="75"/>
      <c r="AM162" s="75"/>
    </row>
    <row r="163" spans="1:39" ht="93.75" customHeight="1" x14ac:dyDescent="0.2">
      <c r="A163" s="14">
        <v>153</v>
      </c>
      <c r="B163" s="70" t="s">
        <v>15</v>
      </c>
      <c r="C163" s="70" t="s">
        <v>897</v>
      </c>
      <c r="D163" s="71">
        <v>44756</v>
      </c>
      <c r="E163" s="71"/>
      <c r="F163" s="72"/>
      <c r="G163" s="71">
        <v>44756</v>
      </c>
      <c r="H163" s="71">
        <v>44767</v>
      </c>
      <c r="I163" s="71"/>
      <c r="J163" s="73">
        <v>44768</v>
      </c>
      <c r="K163" s="71" t="s">
        <v>898</v>
      </c>
      <c r="L163" s="71"/>
      <c r="M163" s="74" t="s">
        <v>921</v>
      </c>
      <c r="N163" s="75" t="s">
        <v>44</v>
      </c>
      <c r="O163" s="75" t="s">
        <v>899</v>
      </c>
      <c r="P163" s="18" t="s">
        <v>78</v>
      </c>
      <c r="Q163" s="76">
        <v>8942981</v>
      </c>
      <c r="R163" s="76"/>
      <c r="S163" s="30">
        <f t="shared" si="11"/>
        <v>8942981</v>
      </c>
      <c r="T163" s="75">
        <v>20220631</v>
      </c>
      <c r="U163" s="75">
        <v>20220066</v>
      </c>
      <c r="V163" s="75" t="s">
        <v>826</v>
      </c>
      <c r="W163" s="75" t="s">
        <v>900</v>
      </c>
      <c r="X163" s="75">
        <v>1058845343</v>
      </c>
      <c r="Y163" s="75" t="s">
        <v>585</v>
      </c>
      <c r="Z163" s="75" t="s">
        <v>133</v>
      </c>
      <c r="AA163" s="75" t="s">
        <v>134</v>
      </c>
      <c r="AB163" s="77">
        <v>44768</v>
      </c>
      <c r="AC163" s="77">
        <v>44769</v>
      </c>
      <c r="AD163" s="77">
        <v>44911</v>
      </c>
      <c r="AE163" s="22">
        <f t="shared" si="10"/>
        <v>142</v>
      </c>
      <c r="AF163" s="75"/>
      <c r="AG163" s="77">
        <v>44769</v>
      </c>
      <c r="AH163" s="150"/>
      <c r="AI163" s="77"/>
      <c r="AJ163" s="77"/>
      <c r="AK163" s="59"/>
      <c r="AL163" s="75"/>
      <c r="AM163" s="75"/>
    </row>
    <row r="164" spans="1:39" ht="93.75" customHeight="1" x14ac:dyDescent="0.2">
      <c r="A164" s="14">
        <v>154</v>
      </c>
      <c r="B164" s="70" t="s">
        <v>14</v>
      </c>
      <c r="C164" s="70" t="s">
        <v>901</v>
      </c>
      <c r="D164" s="71">
        <v>44760</v>
      </c>
      <c r="E164" s="71"/>
      <c r="F164" s="72"/>
      <c r="G164" s="71">
        <v>44763</v>
      </c>
      <c r="H164" s="71">
        <v>44764</v>
      </c>
      <c r="I164" s="71"/>
      <c r="J164" s="73">
        <v>44768</v>
      </c>
      <c r="K164" s="71" t="s">
        <v>902</v>
      </c>
      <c r="L164" s="71"/>
      <c r="M164" s="74" t="s">
        <v>11</v>
      </c>
      <c r="N164" s="75" t="s">
        <v>44</v>
      </c>
      <c r="O164" s="75" t="s">
        <v>903</v>
      </c>
      <c r="P164" s="18" t="s">
        <v>78</v>
      </c>
      <c r="Q164" s="76">
        <v>7742819</v>
      </c>
      <c r="R164" s="76"/>
      <c r="S164" s="30">
        <f t="shared" si="11"/>
        <v>7742819</v>
      </c>
      <c r="T164" s="75">
        <v>20220646</v>
      </c>
      <c r="U164" s="75">
        <v>20221052</v>
      </c>
      <c r="V164" s="75" t="s">
        <v>787</v>
      </c>
      <c r="W164" s="75" t="s">
        <v>142</v>
      </c>
      <c r="X164" s="75">
        <v>24607047</v>
      </c>
      <c r="Y164" s="75" t="s">
        <v>584</v>
      </c>
      <c r="Z164" s="75" t="s">
        <v>111</v>
      </c>
      <c r="AA164" s="75" t="s">
        <v>112</v>
      </c>
      <c r="AB164" s="77">
        <v>44769</v>
      </c>
      <c r="AC164" s="77">
        <v>44770</v>
      </c>
      <c r="AD164" s="77">
        <v>44911</v>
      </c>
      <c r="AE164" s="22">
        <f t="shared" si="10"/>
        <v>141</v>
      </c>
      <c r="AF164" s="75"/>
      <c r="AG164" s="75"/>
      <c r="AH164" s="76">
        <v>1671112</v>
      </c>
      <c r="AI164" s="75"/>
      <c r="AJ164" s="75"/>
      <c r="AK164" s="59"/>
      <c r="AL164" s="75"/>
      <c r="AM164" s="75"/>
    </row>
    <row r="165" spans="1:39" ht="93.75" customHeight="1" x14ac:dyDescent="0.2">
      <c r="A165" s="14">
        <v>155</v>
      </c>
      <c r="B165" s="70" t="s">
        <v>156</v>
      </c>
      <c r="C165" s="70" t="s">
        <v>906</v>
      </c>
      <c r="D165" s="71">
        <v>44753</v>
      </c>
      <c r="E165" s="71"/>
      <c r="F165" s="72"/>
      <c r="G165" s="71">
        <v>44764</v>
      </c>
      <c r="H165" s="71">
        <v>44768</v>
      </c>
      <c r="I165" s="71"/>
      <c r="J165" s="73">
        <v>44769</v>
      </c>
      <c r="K165" s="71" t="s">
        <v>907</v>
      </c>
      <c r="L165" s="71"/>
      <c r="M165" s="74" t="s">
        <v>11</v>
      </c>
      <c r="N165" s="75" t="s">
        <v>68</v>
      </c>
      <c r="O165" s="75" t="s">
        <v>908</v>
      </c>
      <c r="P165" s="75" t="s">
        <v>98</v>
      </c>
      <c r="Q165" s="76">
        <v>2500600</v>
      </c>
      <c r="R165" s="76"/>
      <c r="S165" s="30">
        <f t="shared" si="11"/>
        <v>2500600</v>
      </c>
      <c r="T165" s="75">
        <v>20220656</v>
      </c>
      <c r="U165" s="75">
        <v>20221090</v>
      </c>
      <c r="V165" s="75" t="s">
        <v>775</v>
      </c>
      <c r="W165" s="75" t="s">
        <v>99</v>
      </c>
      <c r="X165" s="75">
        <v>1058842726</v>
      </c>
      <c r="Y165" s="75" t="s">
        <v>585</v>
      </c>
      <c r="Z165" s="75" t="s">
        <v>909</v>
      </c>
      <c r="AA165" s="75" t="s">
        <v>739</v>
      </c>
      <c r="AB165" s="77">
        <v>44777</v>
      </c>
      <c r="AC165" s="77">
        <v>44777</v>
      </c>
      <c r="AD165" s="77">
        <v>44807</v>
      </c>
      <c r="AE165" s="22">
        <f t="shared" si="10"/>
        <v>30</v>
      </c>
      <c r="AF165" s="75"/>
      <c r="AG165" s="75"/>
      <c r="AH165" s="76">
        <v>2496200</v>
      </c>
      <c r="AI165" s="75"/>
      <c r="AJ165" s="75"/>
      <c r="AK165" s="59"/>
      <c r="AL165" s="75"/>
      <c r="AM165" s="75"/>
    </row>
    <row r="166" spans="1:39" ht="93.75" customHeight="1" x14ac:dyDescent="0.2">
      <c r="A166" s="14">
        <v>156</v>
      </c>
      <c r="B166" s="70" t="s">
        <v>81</v>
      </c>
      <c r="C166" s="70" t="s">
        <v>910</v>
      </c>
      <c r="D166" s="71">
        <v>44759</v>
      </c>
      <c r="E166" s="71"/>
      <c r="F166" s="72"/>
      <c r="G166" s="71">
        <v>44760</v>
      </c>
      <c r="H166" s="71">
        <v>44768</v>
      </c>
      <c r="I166" s="71"/>
      <c r="J166" s="73">
        <v>44769</v>
      </c>
      <c r="K166" s="71" t="s">
        <v>911</v>
      </c>
      <c r="L166" s="71"/>
      <c r="M166" s="74" t="s">
        <v>11</v>
      </c>
      <c r="N166" s="75" t="s">
        <v>44</v>
      </c>
      <c r="O166" s="75" t="s">
        <v>912</v>
      </c>
      <c r="P166" s="18" t="s">
        <v>78</v>
      </c>
      <c r="Q166" s="76">
        <v>10248796</v>
      </c>
      <c r="R166" s="76"/>
      <c r="S166" s="30">
        <f t="shared" si="11"/>
        <v>10248796</v>
      </c>
      <c r="T166" s="75">
        <v>20220638</v>
      </c>
      <c r="U166" s="75">
        <v>20221053</v>
      </c>
      <c r="V166" s="75" t="s">
        <v>868</v>
      </c>
      <c r="W166" s="75" t="s">
        <v>913</v>
      </c>
      <c r="X166" s="75">
        <v>24873646</v>
      </c>
      <c r="Y166" s="75" t="s">
        <v>584</v>
      </c>
      <c r="Z166" s="75" t="s">
        <v>835</v>
      </c>
      <c r="AA166" s="75" t="s">
        <v>86</v>
      </c>
      <c r="AB166" s="77">
        <v>44769</v>
      </c>
      <c r="AC166" s="77">
        <v>44770</v>
      </c>
      <c r="AD166" s="77">
        <v>44909</v>
      </c>
      <c r="AE166" s="22">
        <f t="shared" si="10"/>
        <v>139</v>
      </c>
      <c r="AF166" s="75"/>
      <c r="AG166" s="75"/>
      <c r="AH166" s="76">
        <v>2244262</v>
      </c>
      <c r="AI166" s="75"/>
      <c r="AJ166" s="75"/>
      <c r="AK166" s="59"/>
      <c r="AL166" s="75"/>
      <c r="AM166" s="75"/>
    </row>
    <row r="167" spans="1:39" ht="93.75" customHeight="1" x14ac:dyDescent="0.2">
      <c r="A167" s="14">
        <v>157</v>
      </c>
      <c r="B167" s="70" t="s">
        <v>12</v>
      </c>
      <c r="C167" s="70" t="s">
        <v>914</v>
      </c>
      <c r="D167" s="71">
        <v>44760</v>
      </c>
      <c r="E167" s="71"/>
      <c r="F167" s="72"/>
      <c r="G167" s="71">
        <v>44763</v>
      </c>
      <c r="H167" s="71">
        <v>44770</v>
      </c>
      <c r="I167" s="71"/>
      <c r="J167" s="73">
        <v>44771</v>
      </c>
      <c r="K167" s="71" t="s">
        <v>915</v>
      </c>
      <c r="L167" s="71"/>
      <c r="M167" s="74" t="s">
        <v>11</v>
      </c>
      <c r="N167" s="75" t="s">
        <v>44</v>
      </c>
      <c r="O167" s="75" t="s">
        <v>916</v>
      </c>
      <c r="P167" s="18" t="s">
        <v>78</v>
      </c>
      <c r="Q167" s="76">
        <v>19163760</v>
      </c>
      <c r="R167" s="76"/>
      <c r="S167" s="30">
        <f t="shared" si="11"/>
        <v>19163760</v>
      </c>
      <c r="T167" s="75">
        <v>20220643</v>
      </c>
      <c r="U167" s="75">
        <v>20221058</v>
      </c>
      <c r="V167" s="75" t="s">
        <v>868</v>
      </c>
      <c r="W167" s="75" t="s">
        <v>917</v>
      </c>
      <c r="X167" s="75">
        <v>810006068</v>
      </c>
      <c r="Y167" s="75" t="s">
        <v>585</v>
      </c>
      <c r="Z167" s="75" t="s">
        <v>80</v>
      </c>
      <c r="AA167" s="75" t="s">
        <v>62</v>
      </c>
      <c r="AB167" s="77">
        <v>44771</v>
      </c>
      <c r="AC167" s="77">
        <v>44774</v>
      </c>
      <c r="AD167" s="77">
        <v>44895</v>
      </c>
      <c r="AE167" s="22">
        <f t="shared" si="10"/>
        <v>121</v>
      </c>
      <c r="AF167" s="75"/>
      <c r="AG167" s="75"/>
      <c r="AH167" s="76">
        <v>4790940</v>
      </c>
      <c r="AI167" s="75"/>
      <c r="AJ167" s="75"/>
      <c r="AK167" s="59"/>
      <c r="AL167" s="75"/>
      <c r="AM167" s="75"/>
    </row>
    <row r="168" spans="1:39" ht="72" x14ac:dyDescent="0.2">
      <c r="A168" s="14">
        <v>158</v>
      </c>
      <c r="B168" s="70" t="s">
        <v>268</v>
      </c>
      <c r="C168" s="70" t="s">
        <v>918</v>
      </c>
      <c r="D168" s="71">
        <v>44767</v>
      </c>
      <c r="E168" s="71"/>
      <c r="F168" s="72"/>
      <c r="G168" s="71">
        <v>44776</v>
      </c>
      <c r="H168" s="71">
        <v>44776</v>
      </c>
      <c r="I168" s="71"/>
      <c r="J168" s="73">
        <v>44777</v>
      </c>
      <c r="K168" s="71" t="s">
        <v>919</v>
      </c>
      <c r="L168" s="71"/>
      <c r="M168" s="74" t="s">
        <v>921</v>
      </c>
      <c r="N168" s="75" t="s">
        <v>44</v>
      </c>
      <c r="O168" s="75" t="s">
        <v>920</v>
      </c>
      <c r="P168" s="18" t="s">
        <v>78</v>
      </c>
      <c r="Q168" s="76"/>
      <c r="R168" s="76"/>
      <c r="S168" s="30">
        <f t="shared" si="11"/>
        <v>0</v>
      </c>
      <c r="T168" s="75"/>
      <c r="U168" s="75"/>
      <c r="V168" s="75"/>
      <c r="W168" s="75" t="s">
        <v>259</v>
      </c>
      <c r="X168" s="75">
        <v>1058844376</v>
      </c>
      <c r="Y168" s="75" t="s">
        <v>585</v>
      </c>
      <c r="Z168" s="75"/>
      <c r="AA168" s="75"/>
      <c r="AB168" s="75"/>
      <c r="AC168" s="75"/>
      <c r="AD168" s="77"/>
      <c r="AE168" s="22">
        <f t="shared" si="10"/>
        <v>0</v>
      </c>
      <c r="AF168" s="75"/>
      <c r="AG168" s="75"/>
      <c r="AH168" s="76"/>
      <c r="AI168" s="75"/>
      <c r="AJ168" s="75"/>
      <c r="AK168" s="59"/>
      <c r="AL168" s="75"/>
      <c r="AM168" s="75"/>
    </row>
    <row r="169" spans="1:39" ht="72" x14ac:dyDescent="0.2">
      <c r="A169" s="14">
        <v>159</v>
      </c>
      <c r="B169" s="70" t="s">
        <v>922</v>
      </c>
      <c r="C169" s="70" t="s">
        <v>923</v>
      </c>
      <c r="D169" s="71">
        <v>44774</v>
      </c>
      <c r="E169" s="71"/>
      <c r="F169" s="72"/>
      <c r="G169" s="71">
        <v>44774</v>
      </c>
      <c r="H169" s="71">
        <v>44775</v>
      </c>
      <c r="I169" s="71"/>
      <c r="J169" s="73">
        <v>44776</v>
      </c>
      <c r="K169" s="71" t="s">
        <v>924</v>
      </c>
      <c r="L169" s="71"/>
      <c r="M169" s="74" t="s">
        <v>11</v>
      </c>
      <c r="N169" s="75" t="s">
        <v>44</v>
      </c>
      <c r="O169" s="75" t="s">
        <v>925</v>
      </c>
      <c r="P169" s="18" t="s">
        <v>78</v>
      </c>
      <c r="Q169" s="76">
        <v>4207278</v>
      </c>
      <c r="R169" s="76"/>
      <c r="S169" s="30">
        <f t="shared" si="11"/>
        <v>4207278</v>
      </c>
      <c r="T169" s="75">
        <v>20220604</v>
      </c>
      <c r="U169" s="75">
        <v>202201083</v>
      </c>
      <c r="V169" s="75" t="s">
        <v>868</v>
      </c>
      <c r="W169" s="75" t="s">
        <v>926</v>
      </c>
      <c r="X169" s="75">
        <v>1058847786</v>
      </c>
      <c r="Y169" s="75" t="s">
        <v>585</v>
      </c>
      <c r="Z169" s="75" t="s">
        <v>481</v>
      </c>
      <c r="AA169" s="75" t="s">
        <v>922</v>
      </c>
      <c r="AB169" s="77">
        <v>44776</v>
      </c>
      <c r="AC169" s="77">
        <v>44777</v>
      </c>
      <c r="AD169" s="77">
        <v>44868</v>
      </c>
      <c r="AE169" s="22">
        <f t="shared" si="10"/>
        <v>91</v>
      </c>
      <c r="AF169" s="75"/>
      <c r="AG169" s="75"/>
      <c r="AH169" s="76">
        <v>1402426</v>
      </c>
      <c r="AI169" s="75"/>
      <c r="AJ169" s="75"/>
      <c r="AK169" s="59"/>
      <c r="AL169" s="75"/>
      <c r="AM169" s="75"/>
    </row>
    <row r="170" spans="1:39" ht="60" x14ac:dyDescent="0.2">
      <c r="A170" s="14">
        <v>160</v>
      </c>
      <c r="B170" s="70" t="s">
        <v>15</v>
      </c>
      <c r="C170" s="70" t="s">
        <v>927</v>
      </c>
      <c r="D170" s="71">
        <v>44769</v>
      </c>
      <c r="E170" s="71"/>
      <c r="F170" s="72"/>
      <c r="G170" s="71">
        <v>44774</v>
      </c>
      <c r="H170" s="71">
        <v>44775</v>
      </c>
      <c r="I170" s="71"/>
      <c r="J170" s="73">
        <v>44776</v>
      </c>
      <c r="K170" s="71" t="s">
        <v>928</v>
      </c>
      <c r="L170" s="71"/>
      <c r="M170" s="74" t="s">
        <v>11</v>
      </c>
      <c r="N170" s="75" t="s">
        <v>44</v>
      </c>
      <c r="O170" s="75" t="s">
        <v>929</v>
      </c>
      <c r="P170" s="18" t="s">
        <v>78</v>
      </c>
      <c r="Q170" s="76">
        <v>8495832</v>
      </c>
      <c r="R170" s="76"/>
      <c r="S170" s="30">
        <f t="shared" si="11"/>
        <v>8495832</v>
      </c>
      <c r="T170" s="75">
        <v>20220692</v>
      </c>
      <c r="U170" s="75">
        <v>20221084</v>
      </c>
      <c r="V170" s="75" t="s">
        <v>868</v>
      </c>
      <c r="W170" s="75" t="s">
        <v>231</v>
      </c>
      <c r="X170" s="75">
        <v>1020749040</v>
      </c>
      <c r="Y170" s="75" t="s">
        <v>584</v>
      </c>
      <c r="Z170" s="75" t="s">
        <v>133</v>
      </c>
      <c r="AA170" s="75" t="s">
        <v>134</v>
      </c>
      <c r="AB170" s="77">
        <v>44776</v>
      </c>
      <c r="AC170" s="77">
        <v>44777</v>
      </c>
      <c r="AD170" s="77">
        <v>44911</v>
      </c>
      <c r="AE170" s="22">
        <f t="shared" si="10"/>
        <v>134</v>
      </c>
      <c r="AF170" s="75"/>
      <c r="AG170" s="75"/>
      <c r="AH170" s="76">
        <v>1916353</v>
      </c>
      <c r="AI170" s="75"/>
      <c r="AJ170" s="75"/>
      <c r="AK170" s="59"/>
      <c r="AL170" s="75"/>
      <c r="AM170" s="75"/>
    </row>
    <row r="171" spans="1:39" ht="72" x14ac:dyDescent="0.2">
      <c r="A171" s="14">
        <v>161</v>
      </c>
      <c r="B171" s="70" t="s">
        <v>15</v>
      </c>
      <c r="C171" s="70" t="s">
        <v>930</v>
      </c>
      <c r="D171" s="71">
        <v>44769</v>
      </c>
      <c r="E171" s="71"/>
      <c r="F171" s="72"/>
      <c r="G171" s="71">
        <v>44774</v>
      </c>
      <c r="H171" s="71">
        <v>44775</v>
      </c>
      <c r="I171" s="71"/>
      <c r="J171" s="73">
        <v>44684</v>
      </c>
      <c r="K171" s="71" t="s">
        <v>931</v>
      </c>
      <c r="L171" s="71"/>
      <c r="M171" s="74" t="s">
        <v>11</v>
      </c>
      <c r="N171" s="75" t="s">
        <v>44</v>
      </c>
      <c r="O171" s="75" t="s">
        <v>932</v>
      </c>
      <c r="P171" s="18" t="s">
        <v>78</v>
      </c>
      <c r="Q171" s="76">
        <v>6217422</v>
      </c>
      <c r="R171" s="76"/>
      <c r="S171" s="30">
        <f t="shared" si="11"/>
        <v>6217422</v>
      </c>
      <c r="T171" s="75">
        <v>20220693</v>
      </c>
      <c r="U171" s="75">
        <v>20221085</v>
      </c>
      <c r="V171" s="75" t="s">
        <v>787</v>
      </c>
      <c r="W171" s="75" t="s">
        <v>235</v>
      </c>
      <c r="X171" s="75">
        <v>9850654</v>
      </c>
      <c r="Y171" s="75" t="s">
        <v>585</v>
      </c>
      <c r="Z171" s="75" t="s">
        <v>133</v>
      </c>
      <c r="AA171" s="75" t="s">
        <v>134</v>
      </c>
      <c r="AB171" s="77">
        <v>44776</v>
      </c>
      <c r="AC171" s="77">
        <v>44777</v>
      </c>
      <c r="AD171" s="77">
        <v>44911</v>
      </c>
      <c r="AE171" s="22">
        <f t="shared" si="10"/>
        <v>134</v>
      </c>
      <c r="AF171" s="75"/>
      <c r="AG171" s="75"/>
      <c r="AH171" s="76">
        <v>0</v>
      </c>
      <c r="AI171" s="75"/>
      <c r="AJ171" s="75"/>
      <c r="AK171" s="59"/>
      <c r="AL171" s="75"/>
      <c r="AM171" s="75"/>
    </row>
    <row r="172" spans="1:39" ht="72" x14ac:dyDescent="0.2">
      <c r="A172" s="14">
        <v>162</v>
      </c>
      <c r="B172" s="70" t="s">
        <v>268</v>
      </c>
      <c r="C172" s="70" t="s">
        <v>918</v>
      </c>
      <c r="D172" s="71">
        <v>44767</v>
      </c>
      <c r="E172" s="71">
        <v>44774</v>
      </c>
      <c r="F172" s="72"/>
      <c r="G172" s="71">
        <v>44776</v>
      </c>
      <c r="H172" s="71">
        <v>44776</v>
      </c>
      <c r="I172" s="71"/>
      <c r="J172" s="73">
        <v>44777</v>
      </c>
      <c r="K172" s="71" t="s">
        <v>933</v>
      </c>
      <c r="L172" s="71"/>
      <c r="M172" s="74" t="s">
        <v>11</v>
      </c>
      <c r="N172" s="75" t="s">
        <v>44</v>
      </c>
      <c r="O172" s="75" t="s">
        <v>934</v>
      </c>
      <c r="P172" s="18" t="s">
        <v>78</v>
      </c>
      <c r="Q172" s="76">
        <v>8495832</v>
      </c>
      <c r="R172" s="76"/>
      <c r="S172" s="30">
        <f t="shared" si="11"/>
        <v>8495832</v>
      </c>
      <c r="T172" s="75">
        <v>20220690</v>
      </c>
      <c r="U172" s="75">
        <v>20221089</v>
      </c>
      <c r="V172" s="75" t="s">
        <v>775</v>
      </c>
      <c r="W172" s="75" t="s">
        <v>259</v>
      </c>
      <c r="X172" s="75">
        <v>1058844376</v>
      </c>
      <c r="Y172" s="75" t="s">
        <v>585</v>
      </c>
      <c r="Z172" s="75" t="s">
        <v>935</v>
      </c>
      <c r="AA172" s="75" t="s">
        <v>500</v>
      </c>
      <c r="AB172" s="77">
        <v>44777</v>
      </c>
      <c r="AC172" s="77">
        <v>44777</v>
      </c>
      <c r="AD172" s="77">
        <v>44911</v>
      </c>
      <c r="AE172" s="22">
        <f t="shared" si="10"/>
        <v>134</v>
      </c>
      <c r="AF172" s="75"/>
      <c r="AG172" s="75"/>
      <c r="AH172" s="76">
        <v>1916353</v>
      </c>
      <c r="AI172" s="75"/>
      <c r="AJ172" s="75"/>
      <c r="AK172" s="59"/>
      <c r="AL172" s="75"/>
      <c r="AM172" s="75"/>
    </row>
    <row r="173" spans="1:39" ht="84" x14ac:dyDescent="0.2">
      <c r="A173" s="14">
        <v>163</v>
      </c>
      <c r="B173" s="70" t="s">
        <v>215</v>
      </c>
      <c r="C173" s="70" t="s">
        <v>936</v>
      </c>
      <c r="D173" s="71">
        <v>44763</v>
      </c>
      <c r="E173" s="71"/>
      <c r="F173" s="72"/>
      <c r="G173" s="71">
        <v>44774</v>
      </c>
      <c r="H173" s="71">
        <v>44775</v>
      </c>
      <c r="I173" s="71"/>
      <c r="J173" s="73">
        <v>44777</v>
      </c>
      <c r="K173" s="71" t="s">
        <v>937</v>
      </c>
      <c r="L173" s="71"/>
      <c r="M173" s="74" t="s">
        <v>938</v>
      </c>
      <c r="N173" s="75" t="s">
        <v>44</v>
      </c>
      <c r="O173" s="75" t="s">
        <v>942</v>
      </c>
      <c r="P173" s="18" t="s">
        <v>78</v>
      </c>
      <c r="Q173" s="76">
        <v>21460161</v>
      </c>
      <c r="R173" s="76"/>
      <c r="S173" s="30">
        <f t="shared" si="11"/>
        <v>21460161</v>
      </c>
      <c r="T173" s="75">
        <v>20220695</v>
      </c>
      <c r="U173" s="75"/>
      <c r="V173" s="75" t="s">
        <v>775</v>
      </c>
      <c r="W173" s="75" t="s">
        <v>939</v>
      </c>
      <c r="X173" s="75">
        <v>900123432</v>
      </c>
      <c r="Y173" s="75" t="s">
        <v>585</v>
      </c>
      <c r="Z173" s="75" t="s">
        <v>120</v>
      </c>
      <c r="AA173" s="75" t="s">
        <v>61</v>
      </c>
      <c r="AB173" s="77"/>
      <c r="AC173" s="77"/>
      <c r="AD173" s="77"/>
      <c r="AE173" s="22">
        <f t="shared" si="10"/>
        <v>0</v>
      </c>
      <c r="AF173" s="75"/>
      <c r="AG173" s="75"/>
      <c r="AH173" s="76">
        <v>21460161</v>
      </c>
      <c r="AI173" s="75"/>
      <c r="AJ173" s="75"/>
      <c r="AK173" s="59"/>
      <c r="AL173" s="75"/>
      <c r="AM173" s="75"/>
    </row>
    <row r="174" spans="1:39" ht="48" x14ac:dyDescent="0.2">
      <c r="A174" s="14">
        <v>164</v>
      </c>
      <c r="B174" s="70" t="s">
        <v>15</v>
      </c>
      <c r="C174" s="70" t="s">
        <v>940</v>
      </c>
      <c r="D174" s="71">
        <v>44774</v>
      </c>
      <c r="E174" s="71"/>
      <c r="F174" s="72"/>
      <c r="G174" s="71"/>
      <c r="H174" s="71">
        <v>44777</v>
      </c>
      <c r="I174" s="71"/>
      <c r="J174" s="73">
        <v>44778</v>
      </c>
      <c r="K174" s="71" t="s">
        <v>941</v>
      </c>
      <c r="L174" s="71"/>
      <c r="M174" s="74" t="s">
        <v>11</v>
      </c>
      <c r="N174" s="75" t="s">
        <v>44</v>
      </c>
      <c r="O174" s="75" t="s">
        <v>965</v>
      </c>
      <c r="P174" s="18" t="s">
        <v>78</v>
      </c>
      <c r="Q174" s="76">
        <v>9581765</v>
      </c>
      <c r="R174" s="76"/>
      <c r="S174" s="30">
        <f t="shared" si="11"/>
        <v>9581765</v>
      </c>
      <c r="T174" s="75">
        <v>20220631</v>
      </c>
      <c r="U174" s="75">
        <v>20221111</v>
      </c>
      <c r="V174" s="75" t="s">
        <v>826</v>
      </c>
      <c r="W174" s="75" t="s">
        <v>943</v>
      </c>
      <c r="X174" s="75">
        <v>1058842457</v>
      </c>
      <c r="Y174" s="75" t="s">
        <v>585</v>
      </c>
      <c r="Z174" s="75" t="s">
        <v>133</v>
      </c>
      <c r="AA174" s="75" t="s">
        <v>134</v>
      </c>
      <c r="AB174" s="77">
        <v>44778</v>
      </c>
      <c r="AC174" s="77">
        <v>44781</v>
      </c>
      <c r="AD174" s="77">
        <v>44911</v>
      </c>
      <c r="AE174" s="22">
        <f t="shared" si="10"/>
        <v>130</v>
      </c>
      <c r="AF174" s="75"/>
      <c r="AG174" s="75"/>
      <c r="AH174" s="76">
        <v>1671112</v>
      </c>
      <c r="AI174" s="75"/>
      <c r="AJ174" s="75"/>
      <c r="AK174" s="59"/>
      <c r="AL174" s="75"/>
      <c r="AM174" s="75"/>
    </row>
    <row r="175" spans="1:39" ht="36" x14ac:dyDescent="0.2">
      <c r="A175" s="14">
        <v>165</v>
      </c>
      <c r="B175" s="70" t="s">
        <v>31</v>
      </c>
      <c r="C175" s="70" t="s">
        <v>944</v>
      </c>
      <c r="D175" s="71">
        <v>44775</v>
      </c>
      <c r="E175" s="71">
        <v>44778</v>
      </c>
      <c r="F175" s="72"/>
      <c r="G175" s="71"/>
      <c r="H175" s="71"/>
      <c r="I175" s="71"/>
      <c r="J175" s="73"/>
      <c r="K175" s="71" t="s">
        <v>966</v>
      </c>
      <c r="L175" s="71"/>
      <c r="M175" s="74" t="s">
        <v>418</v>
      </c>
      <c r="N175" s="75" t="s">
        <v>68</v>
      </c>
      <c r="O175" s="75"/>
      <c r="P175" s="75"/>
      <c r="Q175" s="76"/>
      <c r="R175" s="76"/>
      <c r="S175" s="30">
        <f t="shared" si="11"/>
        <v>0</v>
      </c>
      <c r="T175" s="75"/>
      <c r="U175" s="75"/>
      <c r="V175" s="75"/>
      <c r="W175" s="75"/>
      <c r="X175" s="75"/>
      <c r="Y175" s="75"/>
      <c r="Z175" s="75"/>
      <c r="AA175" s="75"/>
      <c r="AB175" s="77"/>
      <c r="AC175" s="77"/>
      <c r="AD175" s="77"/>
      <c r="AE175" s="22">
        <f t="shared" si="10"/>
        <v>0</v>
      </c>
      <c r="AF175" s="75"/>
      <c r="AG175" s="75"/>
      <c r="AH175" s="76"/>
      <c r="AI175" s="75"/>
      <c r="AJ175" s="75"/>
      <c r="AK175" s="59"/>
      <c r="AL175" s="75"/>
      <c r="AM175" s="75"/>
    </row>
    <row r="176" spans="1:39" ht="48" x14ac:dyDescent="0.2">
      <c r="A176" s="14">
        <v>166</v>
      </c>
      <c r="B176" s="70" t="s">
        <v>947</v>
      </c>
      <c r="C176" s="70" t="s">
        <v>948</v>
      </c>
      <c r="D176" s="71">
        <v>44761</v>
      </c>
      <c r="E176" s="71"/>
      <c r="F176" s="72"/>
      <c r="G176" s="71">
        <v>44761</v>
      </c>
      <c r="H176" s="71">
        <v>44777</v>
      </c>
      <c r="I176" s="71"/>
      <c r="J176" s="73">
        <v>44778</v>
      </c>
      <c r="K176" s="71" t="s">
        <v>949</v>
      </c>
      <c r="L176" s="71"/>
      <c r="M176" s="74" t="s">
        <v>473</v>
      </c>
      <c r="N176" s="71" t="s">
        <v>950</v>
      </c>
      <c r="O176" s="75"/>
      <c r="P176" s="18" t="s">
        <v>974</v>
      </c>
      <c r="Q176" s="76">
        <v>189599800</v>
      </c>
      <c r="R176" s="76"/>
      <c r="S176" s="30">
        <f t="shared" si="11"/>
        <v>189599800</v>
      </c>
      <c r="T176" s="75">
        <v>122</v>
      </c>
      <c r="U176" s="75"/>
      <c r="V176" s="75" t="s">
        <v>386</v>
      </c>
      <c r="W176" s="75"/>
      <c r="X176" s="75"/>
      <c r="Y176" s="75"/>
      <c r="Z176" s="75"/>
      <c r="AA176" s="75"/>
      <c r="AB176" s="77"/>
      <c r="AC176" s="77"/>
      <c r="AD176" s="77"/>
      <c r="AE176" s="22">
        <f t="shared" si="10"/>
        <v>0</v>
      </c>
      <c r="AF176" s="75"/>
      <c r="AG176" s="75"/>
      <c r="AH176" s="76"/>
      <c r="AI176" s="75"/>
      <c r="AJ176" s="75"/>
      <c r="AK176" s="59"/>
      <c r="AL176" s="75"/>
      <c r="AM176" s="75"/>
    </row>
    <row r="177" spans="1:39" ht="48" x14ac:dyDescent="0.2">
      <c r="A177" s="14">
        <v>167</v>
      </c>
      <c r="B177" s="70" t="s">
        <v>947</v>
      </c>
      <c r="C177" s="70" t="s">
        <v>948</v>
      </c>
      <c r="D177" s="71">
        <v>44761</v>
      </c>
      <c r="E177" s="71"/>
      <c r="F177" s="72"/>
      <c r="G177" s="71">
        <v>44761</v>
      </c>
      <c r="H177" s="71"/>
      <c r="I177" s="71"/>
      <c r="J177" s="73">
        <v>44761</v>
      </c>
      <c r="K177" s="71" t="s">
        <v>952</v>
      </c>
      <c r="L177" s="71"/>
      <c r="M177" s="74" t="s">
        <v>11</v>
      </c>
      <c r="N177" s="75" t="s">
        <v>955</v>
      </c>
      <c r="O177" s="71" t="s">
        <v>952</v>
      </c>
      <c r="P177" s="18" t="s">
        <v>974</v>
      </c>
      <c r="Q177" s="76">
        <v>8022546.3899999997</v>
      </c>
      <c r="R177" s="76"/>
      <c r="S177" s="30">
        <f t="shared" si="11"/>
        <v>8022546.3899999997</v>
      </c>
      <c r="T177" s="75">
        <v>122</v>
      </c>
      <c r="U177" s="75">
        <v>622</v>
      </c>
      <c r="V177" s="75" t="s">
        <v>386</v>
      </c>
      <c r="W177" s="75" t="s">
        <v>956</v>
      </c>
      <c r="X177" s="75">
        <v>811027052</v>
      </c>
      <c r="Y177" s="75" t="s">
        <v>584</v>
      </c>
      <c r="Z177" s="75" t="s">
        <v>957</v>
      </c>
      <c r="AA177" s="75" t="s">
        <v>500</v>
      </c>
      <c r="AB177" s="77">
        <v>44775</v>
      </c>
      <c r="AC177" s="77">
        <v>44775</v>
      </c>
      <c r="AD177" s="77">
        <v>44835</v>
      </c>
      <c r="AE177" s="22">
        <f t="shared" si="10"/>
        <v>60</v>
      </c>
      <c r="AF177" s="75"/>
      <c r="AG177" s="75"/>
      <c r="AH177" s="76">
        <v>0</v>
      </c>
      <c r="AI177" s="75"/>
      <c r="AJ177" s="75"/>
      <c r="AK177" s="59"/>
      <c r="AL177" s="75"/>
      <c r="AM177" s="75"/>
    </row>
    <row r="178" spans="1:39" ht="48" x14ac:dyDescent="0.2">
      <c r="A178" s="14">
        <v>168</v>
      </c>
      <c r="B178" s="70" t="s">
        <v>947</v>
      </c>
      <c r="C178" s="70" t="s">
        <v>948</v>
      </c>
      <c r="D178" s="71">
        <v>44761</v>
      </c>
      <c r="E178" s="71"/>
      <c r="F178" s="72"/>
      <c r="G178" s="71">
        <v>44761</v>
      </c>
      <c r="H178" s="71"/>
      <c r="I178" s="71"/>
      <c r="J178" s="73">
        <v>44761</v>
      </c>
      <c r="K178" s="71" t="s">
        <v>953</v>
      </c>
      <c r="L178" s="71"/>
      <c r="M178" s="74" t="s">
        <v>11</v>
      </c>
      <c r="N178" s="75" t="s">
        <v>955</v>
      </c>
      <c r="O178" s="71" t="s">
        <v>953</v>
      </c>
      <c r="P178" s="18" t="s">
        <v>974</v>
      </c>
      <c r="Q178" s="76">
        <v>97366029.510000005</v>
      </c>
      <c r="R178" s="76"/>
      <c r="S178" s="30">
        <f t="shared" si="11"/>
        <v>97366029.510000005</v>
      </c>
      <c r="T178" s="75">
        <v>122</v>
      </c>
      <c r="U178" s="75">
        <v>722</v>
      </c>
      <c r="V178" s="75" t="s">
        <v>386</v>
      </c>
      <c r="W178" s="75" t="s">
        <v>958</v>
      </c>
      <c r="X178" s="75">
        <v>901039927</v>
      </c>
      <c r="Y178" s="75" t="s">
        <v>584</v>
      </c>
      <c r="Z178" s="75" t="s">
        <v>957</v>
      </c>
      <c r="AA178" s="75" t="s">
        <v>500</v>
      </c>
      <c r="AB178" s="77">
        <v>44775</v>
      </c>
      <c r="AC178" s="77">
        <v>44775</v>
      </c>
      <c r="AD178" s="77">
        <v>44835</v>
      </c>
      <c r="AE178" s="22">
        <f t="shared" si="10"/>
        <v>60</v>
      </c>
      <c r="AF178" s="75"/>
      <c r="AG178" s="75"/>
      <c r="AH178" s="76">
        <v>97366010.629999995</v>
      </c>
      <c r="AI178" s="75"/>
      <c r="AJ178" s="75"/>
      <c r="AK178" s="59"/>
      <c r="AL178" s="75"/>
      <c r="AM178" s="75"/>
    </row>
    <row r="179" spans="1:39" ht="48" x14ac:dyDescent="0.2">
      <c r="A179" s="14">
        <v>169</v>
      </c>
      <c r="B179" s="70" t="s">
        <v>947</v>
      </c>
      <c r="C179" s="70" t="s">
        <v>948</v>
      </c>
      <c r="D179" s="71">
        <v>44761</v>
      </c>
      <c r="E179" s="71"/>
      <c r="F179" s="72"/>
      <c r="G179" s="71">
        <v>44761</v>
      </c>
      <c r="H179" s="71"/>
      <c r="I179" s="71"/>
      <c r="J179" s="73">
        <v>44761</v>
      </c>
      <c r="K179" s="71" t="s">
        <v>954</v>
      </c>
      <c r="L179" s="71"/>
      <c r="M179" s="74" t="s">
        <v>11</v>
      </c>
      <c r="N179" s="75" t="s">
        <v>955</v>
      </c>
      <c r="O179" s="71" t="s">
        <v>954</v>
      </c>
      <c r="P179" s="18" t="s">
        <v>974</v>
      </c>
      <c r="Q179" s="30">
        <v>18095111.050000001</v>
      </c>
      <c r="R179" s="76"/>
      <c r="S179" s="30">
        <f t="shared" si="11"/>
        <v>18095111.050000001</v>
      </c>
      <c r="T179" s="75">
        <v>122</v>
      </c>
      <c r="U179" s="75">
        <v>822</v>
      </c>
      <c r="V179" s="75" t="s">
        <v>386</v>
      </c>
      <c r="W179" s="75" t="s">
        <v>956</v>
      </c>
      <c r="X179" s="75">
        <v>811027052</v>
      </c>
      <c r="Y179" s="75" t="s">
        <v>585</v>
      </c>
      <c r="Z179" s="75" t="s">
        <v>957</v>
      </c>
      <c r="AA179" s="75" t="s">
        <v>500</v>
      </c>
      <c r="AB179" s="77">
        <v>44775</v>
      </c>
      <c r="AC179" s="77">
        <v>44775</v>
      </c>
      <c r="AD179" s="77">
        <v>44835</v>
      </c>
      <c r="AE179" s="22">
        <f t="shared" si="10"/>
        <v>60</v>
      </c>
      <c r="AF179" s="75"/>
      <c r="AG179" s="75"/>
      <c r="AH179" s="76">
        <v>0</v>
      </c>
      <c r="AI179" s="75"/>
      <c r="AJ179" s="75"/>
      <c r="AK179" s="59"/>
      <c r="AL179" s="75"/>
      <c r="AM179" s="75"/>
    </row>
    <row r="180" spans="1:39" ht="48" x14ac:dyDescent="0.2">
      <c r="A180" s="14">
        <v>170</v>
      </c>
      <c r="B180" s="70" t="s">
        <v>947</v>
      </c>
      <c r="C180" s="70" t="s">
        <v>948</v>
      </c>
      <c r="D180" s="71">
        <v>44761</v>
      </c>
      <c r="E180" s="71"/>
      <c r="F180" s="72"/>
      <c r="G180" s="71">
        <v>44761</v>
      </c>
      <c r="H180" s="71"/>
      <c r="I180" s="71"/>
      <c r="J180" s="73">
        <v>44761</v>
      </c>
      <c r="K180" s="71" t="s">
        <v>959</v>
      </c>
      <c r="L180" s="71"/>
      <c r="M180" s="74" t="s">
        <v>11</v>
      </c>
      <c r="N180" s="75" t="s">
        <v>955</v>
      </c>
      <c r="O180" s="71" t="s">
        <v>959</v>
      </c>
      <c r="P180" s="18" t="s">
        <v>974</v>
      </c>
      <c r="Q180" s="76">
        <v>27998922</v>
      </c>
      <c r="R180" s="76"/>
      <c r="S180" s="30">
        <f t="shared" si="11"/>
        <v>27998922</v>
      </c>
      <c r="T180" s="75">
        <v>122</v>
      </c>
      <c r="U180" s="75">
        <v>922</v>
      </c>
      <c r="V180" s="75" t="s">
        <v>386</v>
      </c>
      <c r="W180" s="75" t="s">
        <v>960</v>
      </c>
      <c r="X180" s="75">
        <v>900365660</v>
      </c>
      <c r="Y180" s="75" t="s">
        <v>585</v>
      </c>
      <c r="Z180" s="75" t="s">
        <v>957</v>
      </c>
      <c r="AA180" s="75" t="s">
        <v>500</v>
      </c>
      <c r="AB180" s="77">
        <v>44775</v>
      </c>
      <c r="AC180" s="77">
        <v>44775</v>
      </c>
      <c r="AD180" s="77">
        <v>44835</v>
      </c>
      <c r="AE180" s="22">
        <f t="shared" si="10"/>
        <v>60</v>
      </c>
      <c r="AF180" s="75"/>
      <c r="AG180" s="75"/>
      <c r="AH180" s="76">
        <v>0</v>
      </c>
      <c r="AI180" s="75"/>
      <c r="AJ180" s="75"/>
      <c r="AK180" s="59"/>
      <c r="AL180" s="75"/>
      <c r="AM180" s="75"/>
    </row>
    <row r="181" spans="1:39" ht="84" x14ac:dyDescent="0.2">
      <c r="A181" s="14">
        <v>171</v>
      </c>
      <c r="B181" s="70" t="s">
        <v>156</v>
      </c>
      <c r="C181" s="70" t="s">
        <v>961</v>
      </c>
      <c r="D181" s="71">
        <v>44774</v>
      </c>
      <c r="E181" s="71"/>
      <c r="F181" s="72"/>
      <c r="G181" s="71" t="s">
        <v>962</v>
      </c>
      <c r="H181" s="71">
        <v>44781</v>
      </c>
      <c r="I181" s="71"/>
      <c r="J181" s="73">
        <v>44781</v>
      </c>
      <c r="K181" s="71" t="s">
        <v>963</v>
      </c>
      <c r="L181" s="71"/>
      <c r="M181" s="74" t="s">
        <v>11</v>
      </c>
      <c r="N181" s="75" t="s">
        <v>44</v>
      </c>
      <c r="O181" s="71" t="s">
        <v>964</v>
      </c>
      <c r="P181" s="18" t="s">
        <v>78</v>
      </c>
      <c r="Q181" s="76">
        <v>12541700</v>
      </c>
      <c r="R181" s="76"/>
      <c r="S181" s="30">
        <f t="shared" si="11"/>
        <v>12541700</v>
      </c>
      <c r="T181" s="75">
        <v>20220694</v>
      </c>
      <c r="U181" s="75">
        <v>20221128</v>
      </c>
      <c r="V181" s="75" t="s">
        <v>788</v>
      </c>
      <c r="W181" s="75" t="s">
        <v>310</v>
      </c>
      <c r="X181" s="75">
        <v>1058842255</v>
      </c>
      <c r="Y181" s="75" t="s">
        <v>585</v>
      </c>
      <c r="Z181" s="75" t="s">
        <v>909</v>
      </c>
      <c r="AA181" s="75" t="s">
        <v>739</v>
      </c>
      <c r="AB181" s="77">
        <v>44781</v>
      </c>
      <c r="AC181" s="77">
        <v>44782</v>
      </c>
      <c r="AD181" s="77">
        <v>44911</v>
      </c>
      <c r="AE181" s="22">
        <f t="shared" si="10"/>
        <v>129</v>
      </c>
      <c r="AF181" s="75"/>
      <c r="AG181" s="75"/>
      <c r="AH181" s="76">
        <v>2939461</v>
      </c>
      <c r="AI181" s="75"/>
      <c r="AJ181" s="75"/>
      <c r="AK181" s="59"/>
      <c r="AL181" s="75"/>
      <c r="AM181" s="75"/>
    </row>
    <row r="182" spans="1:39" ht="60" x14ac:dyDescent="0.2">
      <c r="A182" s="14">
        <v>172</v>
      </c>
      <c r="B182" s="70" t="s">
        <v>324</v>
      </c>
      <c r="C182" s="70" t="s">
        <v>967</v>
      </c>
      <c r="D182" s="71">
        <v>44781</v>
      </c>
      <c r="E182" s="71"/>
      <c r="F182" s="72"/>
      <c r="G182" s="71">
        <v>44781</v>
      </c>
      <c r="H182" s="71">
        <v>44781</v>
      </c>
      <c r="I182" s="71"/>
      <c r="J182" s="73">
        <v>44783</v>
      </c>
      <c r="K182" s="71" t="s">
        <v>968</v>
      </c>
      <c r="L182" s="71"/>
      <c r="M182" s="74" t="s">
        <v>11</v>
      </c>
      <c r="N182" s="75" t="s">
        <v>44</v>
      </c>
      <c r="O182" s="71" t="s">
        <v>969</v>
      </c>
      <c r="P182" s="18" t="s">
        <v>78</v>
      </c>
      <c r="Q182" s="76">
        <v>14230996</v>
      </c>
      <c r="R182" s="76"/>
      <c r="S182" s="30">
        <f t="shared" si="11"/>
        <v>14230996</v>
      </c>
      <c r="T182" s="75">
        <v>20220640</v>
      </c>
      <c r="U182" s="75">
        <v>20221130</v>
      </c>
      <c r="V182" s="75" t="s">
        <v>775</v>
      </c>
      <c r="W182" s="75" t="s">
        <v>970</v>
      </c>
      <c r="X182" s="75">
        <v>92513709</v>
      </c>
      <c r="Y182" s="75" t="s">
        <v>585</v>
      </c>
      <c r="Z182" s="75" t="s">
        <v>459</v>
      </c>
      <c r="AA182" s="75" t="s">
        <v>460</v>
      </c>
      <c r="AB182" s="77">
        <v>44783</v>
      </c>
      <c r="AC182" s="77">
        <v>44784</v>
      </c>
      <c r="AD182" s="77">
        <v>44905</v>
      </c>
      <c r="AE182" s="22">
        <f t="shared" si="10"/>
        <v>121</v>
      </c>
      <c r="AF182" s="75"/>
      <c r="AG182" s="75"/>
      <c r="AH182" s="76">
        <v>3557749</v>
      </c>
      <c r="AI182" s="75"/>
      <c r="AJ182" s="75"/>
      <c r="AK182" s="59"/>
      <c r="AL182" s="75"/>
      <c r="AM182" s="75"/>
    </row>
    <row r="183" spans="1:39" ht="72" x14ac:dyDescent="0.2">
      <c r="A183" s="14">
        <v>173</v>
      </c>
      <c r="B183" s="70" t="s">
        <v>143</v>
      </c>
      <c r="C183" s="70" t="s">
        <v>971</v>
      </c>
      <c r="D183" s="71">
        <v>44777</v>
      </c>
      <c r="E183" s="71"/>
      <c r="F183" s="72"/>
      <c r="G183" s="71">
        <v>44777</v>
      </c>
      <c r="H183" s="71">
        <v>44778</v>
      </c>
      <c r="I183" s="71"/>
      <c r="J183" s="73">
        <v>44783</v>
      </c>
      <c r="K183" s="71" t="s">
        <v>972</v>
      </c>
      <c r="L183" s="71"/>
      <c r="M183" s="74" t="s">
        <v>11</v>
      </c>
      <c r="N183" s="75" t="s">
        <v>44</v>
      </c>
      <c r="O183" s="71" t="s">
        <v>973</v>
      </c>
      <c r="P183" s="18" t="s">
        <v>974</v>
      </c>
      <c r="Q183" s="76">
        <v>6679200</v>
      </c>
      <c r="R183" s="76"/>
      <c r="S183" s="30">
        <f t="shared" si="11"/>
        <v>6679200</v>
      </c>
      <c r="T183" s="75">
        <v>20220711</v>
      </c>
      <c r="U183" s="75">
        <v>20221131</v>
      </c>
      <c r="V183" s="75" t="s">
        <v>787</v>
      </c>
      <c r="W183" s="75" t="s">
        <v>975</v>
      </c>
      <c r="X183" s="75">
        <v>900830058</v>
      </c>
      <c r="Y183" s="75" t="s">
        <v>585</v>
      </c>
      <c r="Z183" s="75" t="s">
        <v>976</v>
      </c>
      <c r="AA183" s="75" t="s">
        <v>977</v>
      </c>
      <c r="AB183" s="77">
        <v>44782</v>
      </c>
      <c r="AC183" s="77">
        <v>44784</v>
      </c>
      <c r="AD183" s="77">
        <v>45148</v>
      </c>
      <c r="AE183" s="22">
        <f t="shared" si="10"/>
        <v>364</v>
      </c>
      <c r="AF183" s="75"/>
      <c r="AG183" s="75"/>
      <c r="AH183" s="76">
        <v>6679200</v>
      </c>
      <c r="AI183" s="75"/>
      <c r="AJ183" s="75"/>
      <c r="AK183" s="59"/>
      <c r="AL183" s="75"/>
      <c r="AM183" s="75"/>
    </row>
    <row r="184" spans="1:39" ht="72" x14ac:dyDescent="0.2">
      <c r="A184" s="14">
        <v>174</v>
      </c>
      <c r="B184" s="70" t="s">
        <v>268</v>
      </c>
      <c r="C184" s="70" t="s">
        <v>978</v>
      </c>
      <c r="D184" s="71">
        <v>44782</v>
      </c>
      <c r="E184" s="71"/>
      <c r="F184" s="72"/>
      <c r="G184" s="71">
        <v>44783</v>
      </c>
      <c r="H184" s="71">
        <v>44784</v>
      </c>
      <c r="I184" s="71"/>
      <c r="J184" s="73">
        <v>44784</v>
      </c>
      <c r="K184" s="71" t="s">
        <v>979</v>
      </c>
      <c r="L184" s="71"/>
      <c r="M184" s="74" t="s">
        <v>11</v>
      </c>
      <c r="N184" s="75" t="s">
        <v>44</v>
      </c>
      <c r="O184" s="71" t="s">
        <v>980</v>
      </c>
      <c r="P184" s="18" t="s">
        <v>78</v>
      </c>
      <c r="Q184" s="76">
        <v>6684448</v>
      </c>
      <c r="R184" s="76"/>
      <c r="S184" s="30">
        <f t="shared" si="11"/>
        <v>6684448</v>
      </c>
      <c r="T184" s="75">
        <v>20220731</v>
      </c>
      <c r="U184" s="75">
        <v>20221133</v>
      </c>
      <c r="V184" s="75" t="s">
        <v>981</v>
      </c>
      <c r="W184" s="75" t="s">
        <v>982</v>
      </c>
      <c r="X184" s="75">
        <v>9859918</v>
      </c>
      <c r="Y184" s="75" t="s">
        <v>585</v>
      </c>
      <c r="Z184" s="75" t="s">
        <v>983</v>
      </c>
      <c r="AA184" s="75" t="s">
        <v>196</v>
      </c>
      <c r="AB184" s="77">
        <v>44785</v>
      </c>
      <c r="AC184" s="77">
        <v>44789</v>
      </c>
      <c r="AD184" s="77">
        <v>44910</v>
      </c>
      <c r="AE184" s="22">
        <f t="shared" si="10"/>
        <v>121</v>
      </c>
      <c r="AF184" s="75"/>
      <c r="AG184" s="75"/>
      <c r="AH184" s="76">
        <v>0</v>
      </c>
      <c r="AI184" s="75"/>
      <c r="AJ184" s="75"/>
      <c r="AK184" s="59"/>
      <c r="AL184" s="75"/>
      <c r="AM184" s="75"/>
    </row>
    <row r="185" spans="1:39" ht="60" x14ac:dyDescent="0.2">
      <c r="A185" s="14">
        <v>175</v>
      </c>
      <c r="B185" s="70" t="s">
        <v>13</v>
      </c>
      <c r="C185" s="70" t="s">
        <v>984</v>
      </c>
      <c r="D185" s="71">
        <v>44782</v>
      </c>
      <c r="E185" s="71"/>
      <c r="F185" s="72"/>
      <c r="G185" s="71">
        <v>44783</v>
      </c>
      <c r="H185" s="71">
        <v>44784</v>
      </c>
      <c r="I185" s="71"/>
      <c r="J185" s="73">
        <v>44784</v>
      </c>
      <c r="K185" s="71" t="s">
        <v>985</v>
      </c>
      <c r="L185" s="71"/>
      <c r="M185" s="74" t="s">
        <v>11</v>
      </c>
      <c r="N185" s="75" t="s">
        <v>44</v>
      </c>
      <c r="O185" s="71" t="s">
        <v>986</v>
      </c>
      <c r="P185" s="18" t="s">
        <v>78</v>
      </c>
      <c r="Q185" s="76">
        <v>10288684</v>
      </c>
      <c r="R185" s="76"/>
      <c r="S185" s="30">
        <f t="shared" si="11"/>
        <v>10288684</v>
      </c>
      <c r="T185" s="75">
        <v>20220732</v>
      </c>
      <c r="U185" s="75">
        <v>20221134</v>
      </c>
      <c r="V185" s="75" t="s">
        <v>775</v>
      </c>
      <c r="W185" s="75" t="s">
        <v>987</v>
      </c>
      <c r="X185" s="75">
        <v>1058847999</v>
      </c>
      <c r="Y185" s="75" t="s">
        <v>584</v>
      </c>
      <c r="Z185" s="75" t="s">
        <v>254</v>
      </c>
      <c r="AA185" s="75" t="s">
        <v>255</v>
      </c>
      <c r="AB185" s="77">
        <v>44785</v>
      </c>
      <c r="AC185" s="77">
        <v>44789</v>
      </c>
      <c r="AD185" s="77">
        <v>44910</v>
      </c>
      <c r="AE185" s="22">
        <f t="shared" si="10"/>
        <v>121</v>
      </c>
      <c r="AF185" s="75"/>
      <c r="AG185" s="75"/>
      <c r="AH185" s="76">
        <v>2572171</v>
      </c>
      <c r="AI185" s="75"/>
      <c r="AJ185" s="75"/>
      <c r="AK185" s="59"/>
      <c r="AL185" s="75"/>
      <c r="AM185" s="75"/>
    </row>
    <row r="186" spans="1:39" ht="60" x14ac:dyDescent="0.2">
      <c r="A186" s="14">
        <v>176</v>
      </c>
      <c r="B186" s="70" t="s">
        <v>14</v>
      </c>
      <c r="C186" s="70" t="s">
        <v>988</v>
      </c>
      <c r="D186" s="71">
        <v>44791</v>
      </c>
      <c r="E186" s="71"/>
      <c r="F186" s="72"/>
      <c r="G186" s="71">
        <v>44791</v>
      </c>
      <c r="H186" s="71">
        <v>44791</v>
      </c>
      <c r="I186" s="71"/>
      <c r="J186" s="73">
        <v>44791</v>
      </c>
      <c r="K186" s="71" t="s">
        <v>989</v>
      </c>
      <c r="L186" s="71"/>
      <c r="M186" s="74" t="s">
        <v>11</v>
      </c>
      <c r="N186" s="75" t="s">
        <v>44</v>
      </c>
      <c r="O186" s="71" t="s">
        <v>990</v>
      </c>
      <c r="P186" s="18" t="s">
        <v>974</v>
      </c>
      <c r="Q186" s="76">
        <v>15199800</v>
      </c>
      <c r="R186" s="76"/>
      <c r="S186" s="30">
        <f t="shared" si="11"/>
        <v>15199800</v>
      </c>
      <c r="T186" s="75">
        <v>20220658</v>
      </c>
      <c r="U186" s="75">
        <v>20221164</v>
      </c>
      <c r="V186" s="75" t="s">
        <v>775</v>
      </c>
      <c r="W186" s="75" t="s">
        <v>991</v>
      </c>
      <c r="X186" s="75">
        <v>900299474</v>
      </c>
      <c r="Y186" s="75" t="s">
        <v>585</v>
      </c>
      <c r="Z186" s="75" t="s">
        <v>992</v>
      </c>
      <c r="AA186" s="75" t="s">
        <v>778</v>
      </c>
      <c r="AB186" s="77">
        <v>44791</v>
      </c>
      <c r="AC186" s="77">
        <v>44792</v>
      </c>
      <c r="AD186" s="77">
        <v>44802</v>
      </c>
      <c r="AE186" s="22">
        <f t="shared" si="10"/>
        <v>10</v>
      </c>
      <c r="AF186" s="75"/>
      <c r="AG186" s="75"/>
      <c r="AH186" s="76">
        <v>15199800</v>
      </c>
      <c r="AI186" s="75"/>
      <c r="AJ186" s="75"/>
      <c r="AK186" s="59"/>
      <c r="AL186" s="75"/>
      <c r="AM186" s="75"/>
    </row>
    <row r="187" spans="1:39" ht="96" x14ac:dyDescent="0.2">
      <c r="A187" s="14">
        <v>177</v>
      </c>
      <c r="B187" s="70" t="s">
        <v>478</v>
      </c>
      <c r="C187" s="70" t="s">
        <v>993</v>
      </c>
      <c r="D187" s="71">
        <v>44789</v>
      </c>
      <c r="E187" s="71"/>
      <c r="F187" s="72"/>
      <c r="G187" s="71">
        <v>44789</v>
      </c>
      <c r="H187" s="71">
        <v>44791</v>
      </c>
      <c r="I187" s="71"/>
      <c r="J187" s="73">
        <v>44792</v>
      </c>
      <c r="K187" s="71" t="s">
        <v>994</v>
      </c>
      <c r="L187" s="71"/>
      <c r="M187" s="74" t="s">
        <v>11</v>
      </c>
      <c r="N187" s="75" t="s">
        <v>44</v>
      </c>
      <c r="O187" s="71" t="s">
        <v>995</v>
      </c>
      <c r="P187" s="18" t="s">
        <v>78</v>
      </c>
      <c r="Q187" s="76">
        <v>1793733</v>
      </c>
      <c r="R187" s="76"/>
      <c r="S187" s="30">
        <f t="shared" si="11"/>
        <v>1793733</v>
      </c>
      <c r="T187" s="75">
        <v>20220746</v>
      </c>
      <c r="U187" s="75">
        <v>20221169</v>
      </c>
      <c r="V187" s="75" t="s">
        <v>775</v>
      </c>
      <c r="W187" s="75" t="s">
        <v>381</v>
      </c>
      <c r="X187" s="75">
        <v>1058847225</v>
      </c>
      <c r="Y187" s="75" t="s">
        <v>585</v>
      </c>
      <c r="Z187" s="75" t="s">
        <v>254</v>
      </c>
      <c r="AA187" s="75" t="s">
        <v>255</v>
      </c>
      <c r="AB187" s="77">
        <v>44792</v>
      </c>
      <c r="AC187" s="77">
        <v>44795</v>
      </c>
      <c r="AD187" s="77">
        <v>44825</v>
      </c>
      <c r="AE187" s="22">
        <f t="shared" si="10"/>
        <v>30</v>
      </c>
      <c r="AF187" s="75"/>
      <c r="AG187" s="75"/>
      <c r="AH187" s="76">
        <v>1793733</v>
      </c>
      <c r="AI187" s="75"/>
      <c r="AJ187" s="75"/>
      <c r="AK187" s="59"/>
      <c r="AL187" s="75"/>
      <c r="AM187" s="75"/>
    </row>
    <row r="188" spans="1:39" ht="60" x14ac:dyDescent="0.2">
      <c r="A188" s="14">
        <v>178</v>
      </c>
      <c r="B188" s="70" t="s">
        <v>215</v>
      </c>
      <c r="C188" s="70" t="s">
        <v>996</v>
      </c>
      <c r="D188" s="71">
        <v>44791</v>
      </c>
      <c r="E188" s="71"/>
      <c r="F188" s="72"/>
      <c r="G188" s="71">
        <v>44791</v>
      </c>
      <c r="H188" s="71">
        <v>44792</v>
      </c>
      <c r="I188" s="71"/>
      <c r="J188" s="73">
        <v>44795</v>
      </c>
      <c r="K188" s="71" t="s">
        <v>997</v>
      </c>
      <c r="L188" s="71"/>
      <c r="M188" s="74" t="s">
        <v>11</v>
      </c>
      <c r="N188" s="75" t="s">
        <v>44</v>
      </c>
      <c r="O188" s="71" t="s">
        <v>998</v>
      </c>
      <c r="P188" s="18" t="s">
        <v>78</v>
      </c>
      <c r="Q188" s="76">
        <v>6294522</v>
      </c>
      <c r="R188" s="76"/>
      <c r="S188" s="30">
        <f t="shared" si="11"/>
        <v>6294522</v>
      </c>
      <c r="T188" s="75">
        <v>20220763</v>
      </c>
      <c r="U188" s="75"/>
      <c r="V188" s="75" t="s">
        <v>775</v>
      </c>
      <c r="W188" s="75" t="s">
        <v>999</v>
      </c>
      <c r="X188" s="75">
        <v>1061657705</v>
      </c>
      <c r="Y188" s="75" t="s">
        <v>584</v>
      </c>
      <c r="Z188" s="75" t="s">
        <v>120</v>
      </c>
      <c r="AA188" s="75" t="s">
        <v>61</v>
      </c>
      <c r="AB188" s="77">
        <v>44796</v>
      </c>
      <c r="AC188" s="77">
        <v>44797</v>
      </c>
      <c r="AD188" s="77">
        <v>44911</v>
      </c>
      <c r="AE188" s="22">
        <f t="shared" si="10"/>
        <v>114</v>
      </c>
      <c r="AF188" s="75"/>
      <c r="AG188" s="75"/>
      <c r="AH188" s="76">
        <v>1671112</v>
      </c>
      <c r="AI188" s="75"/>
      <c r="AJ188" s="75"/>
      <c r="AK188" s="59"/>
      <c r="AL188" s="75"/>
      <c r="AM188" s="75"/>
    </row>
    <row r="189" spans="1:39" ht="12" x14ac:dyDescent="0.2">
      <c r="A189" s="14">
        <v>179</v>
      </c>
      <c r="B189" s="70"/>
      <c r="C189" s="70"/>
      <c r="D189" s="71"/>
      <c r="E189" s="71"/>
      <c r="F189" s="72"/>
      <c r="G189" s="71"/>
      <c r="H189" s="71"/>
      <c r="I189" s="71"/>
      <c r="J189" s="73"/>
      <c r="K189" s="71"/>
      <c r="L189" s="71"/>
      <c r="M189" s="74"/>
      <c r="N189" s="75"/>
      <c r="O189" s="71"/>
      <c r="P189" s="75"/>
      <c r="Q189" s="76"/>
      <c r="R189" s="76"/>
      <c r="S189" s="30"/>
      <c r="T189" s="75"/>
      <c r="U189" s="75"/>
      <c r="V189" s="75"/>
      <c r="W189" s="75"/>
      <c r="X189" s="75"/>
      <c r="Y189" s="75"/>
      <c r="Z189" s="75"/>
      <c r="AA189" s="75"/>
      <c r="AB189" s="77"/>
      <c r="AC189" s="77"/>
      <c r="AD189" s="77"/>
      <c r="AE189" s="22">
        <f t="shared" si="10"/>
        <v>0</v>
      </c>
      <c r="AF189" s="75"/>
      <c r="AG189" s="75"/>
      <c r="AH189" s="75"/>
      <c r="AI189" s="75"/>
      <c r="AJ189" s="75"/>
      <c r="AK189" s="59"/>
      <c r="AL189" s="75"/>
      <c r="AM189" s="75"/>
    </row>
    <row r="190" spans="1:39" ht="12" x14ac:dyDescent="0.2">
      <c r="A190" s="14">
        <v>180</v>
      </c>
      <c r="B190" s="70"/>
      <c r="C190" s="70"/>
      <c r="D190" s="71"/>
      <c r="E190" s="71"/>
      <c r="F190" s="72"/>
      <c r="G190" s="71"/>
      <c r="H190" s="71"/>
      <c r="I190" s="71"/>
      <c r="J190" s="73"/>
      <c r="K190" s="71"/>
      <c r="L190" s="71"/>
      <c r="M190" s="74"/>
      <c r="N190" s="75"/>
      <c r="O190" s="71"/>
      <c r="P190" s="75"/>
      <c r="Q190" s="76"/>
      <c r="R190" s="76"/>
      <c r="S190" s="30"/>
      <c r="T190" s="75"/>
      <c r="U190" s="75"/>
      <c r="V190" s="75"/>
      <c r="W190" s="75"/>
      <c r="X190" s="75"/>
      <c r="Y190" s="75"/>
      <c r="Z190" s="75"/>
      <c r="AA190" s="75"/>
      <c r="AB190" s="77"/>
      <c r="AC190" s="77"/>
      <c r="AD190" s="77"/>
      <c r="AE190" s="22">
        <f t="shared" si="10"/>
        <v>0</v>
      </c>
      <c r="AF190" s="75"/>
      <c r="AG190" s="75"/>
      <c r="AH190" s="75"/>
      <c r="AI190" s="75"/>
      <c r="AJ190" s="75"/>
      <c r="AK190" s="59"/>
      <c r="AL190" s="75"/>
      <c r="AM190" s="75"/>
    </row>
    <row r="191" spans="1:39" ht="12" x14ac:dyDescent="0.2">
      <c r="A191" s="14">
        <v>181</v>
      </c>
      <c r="B191" s="70"/>
      <c r="C191" s="70"/>
      <c r="D191" s="71"/>
      <c r="E191" s="71"/>
      <c r="F191" s="72"/>
      <c r="G191" s="71"/>
      <c r="H191" s="71"/>
      <c r="I191" s="71"/>
      <c r="J191" s="73"/>
      <c r="K191" s="71"/>
      <c r="L191" s="71"/>
      <c r="M191" s="74"/>
      <c r="N191" s="75"/>
      <c r="O191" s="71"/>
      <c r="P191" s="75"/>
      <c r="Q191" s="76"/>
      <c r="R191" s="76"/>
      <c r="S191" s="30"/>
      <c r="T191" s="75"/>
      <c r="U191" s="75"/>
      <c r="V191" s="75"/>
      <c r="W191" s="75"/>
      <c r="X191" s="75"/>
      <c r="Y191" s="75"/>
      <c r="Z191" s="75"/>
      <c r="AA191" s="75"/>
      <c r="AB191" s="77"/>
      <c r="AC191" s="77"/>
      <c r="AD191" s="77"/>
      <c r="AE191" s="22">
        <f t="shared" si="10"/>
        <v>0</v>
      </c>
      <c r="AF191" s="75"/>
      <c r="AG191" s="75"/>
      <c r="AH191" s="75"/>
      <c r="AI191" s="75"/>
      <c r="AJ191" s="75"/>
      <c r="AK191" s="59"/>
      <c r="AL191" s="75"/>
      <c r="AM191" s="75"/>
    </row>
    <row r="192" spans="1:39" ht="12" x14ac:dyDescent="0.2">
      <c r="A192" s="14">
        <v>182</v>
      </c>
      <c r="B192" s="70"/>
      <c r="C192" s="70"/>
      <c r="D192" s="71"/>
      <c r="E192" s="71"/>
      <c r="F192" s="72"/>
      <c r="G192" s="71"/>
      <c r="H192" s="71"/>
      <c r="I192" s="71"/>
      <c r="J192" s="73"/>
      <c r="K192" s="71"/>
      <c r="L192" s="71"/>
      <c r="M192" s="74"/>
      <c r="N192" s="75"/>
      <c r="O192" s="71"/>
      <c r="P192" s="75"/>
      <c r="Q192" s="76"/>
      <c r="R192" s="76"/>
      <c r="S192" s="30"/>
      <c r="T192" s="75"/>
      <c r="U192" s="75"/>
      <c r="V192" s="75"/>
      <c r="W192" s="75"/>
      <c r="X192" s="75"/>
      <c r="Y192" s="75"/>
      <c r="Z192" s="75"/>
      <c r="AA192" s="75"/>
      <c r="AB192" s="77"/>
      <c r="AC192" s="77"/>
      <c r="AD192" s="77"/>
      <c r="AE192" s="22">
        <f t="shared" si="10"/>
        <v>0</v>
      </c>
      <c r="AF192" s="75"/>
      <c r="AG192" s="75"/>
      <c r="AH192" s="75"/>
      <c r="AI192" s="75"/>
      <c r="AJ192" s="75"/>
      <c r="AK192" s="59"/>
      <c r="AL192" s="75"/>
      <c r="AM192" s="75"/>
    </row>
    <row r="193" spans="1:39" ht="12" x14ac:dyDescent="0.2">
      <c r="A193" s="14">
        <v>183</v>
      </c>
      <c r="B193" s="70"/>
      <c r="C193" s="70"/>
      <c r="D193" s="71"/>
      <c r="E193" s="71"/>
      <c r="F193" s="72"/>
      <c r="G193" s="71"/>
      <c r="H193" s="71"/>
      <c r="I193" s="71"/>
      <c r="J193" s="73"/>
      <c r="K193" s="71"/>
      <c r="L193" s="71"/>
      <c r="M193" s="74"/>
      <c r="N193" s="75"/>
      <c r="O193" s="71"/>
      <c r="P193" s="75"/>
      <c r="Q193" s="76"/>
      <c r="R193" s="76"/>
      <c r="S193" s="30"/>
      <c r="T193" s="75"/>
      <c r="U193" s="75"/>
      <c r="V193" s="75"/>
      <c r="W193" s="75"/>
      <c r="X193" s="75"/>
      <c r="Y193" s="75"/>
      <c r="Z193" s="75"/>
      <c r="AA193" s="75"/>
      <c r="AB193" s="77"/>
      <c r="AC193" s="77"/>
      <c r="AD193" s="77"/>
      <c r="AE193" s="22">
        <f t="shared" si="10"/>
        <v>0</v>
      </c>
      <c r="AF193" s="75"/>
      <c r="AG193" s="75"/>
      <c r="AH193" s="75"/>
      <c r="AI193" s="75"/>
      <c r="AJ193" s="75"/>
      <c r="AK193" s="59"/>
      <c r="AL193" s="75"/>
      <c r="AM193" s="75"/>
    </row>
    <row r="194" spans="1:39" ht="12" x14ac:dyDescent="0.2">
      <c r="A194" s="14">
        <v>184</v>
      </c>
      <c r="B194" s="70"/>
      <c r="C194" s="70"/>
      <c r="D194" s="71"/>
      <c r="E194" s="71"/>
      <c r="F194" s="72"/>
      <c r="G194" s="71"/>
      <c r="H194" s="71"/>
      <c r="I194" s="71"/>
      <c r="J194" s="73"/>
      <c r="K194" s="71"/>
      <c r="L194" s="71"/>
      <c r="M194" s="74"/>
      <c r="N194" s="75"/>
      <c r="O194" s="71"/>
      <c r="P194" s="75"/>
      <c r="Q194" s="76"/>
      <c r="R194" s="76"/>
      <c r="S194" s="30"/>
      <c r="T194" s="75"/>
      <c r="U194" s="75"/>
      <c r="V194" s="75"/>
      <c r="W194" s="75"/>
      <c r="X194" s="75"/>
      <c r="Y194" s="75"/>
      <c r="Z194" s="75"/>
      <c r="AA194" s="75"/>
      <c r="AB194" s="77"/>
      <c r="AC194" s="77"/>
      <c r="AD194" s="77"/>
      <c r="AE194" s="22">
        <f t="shared" si="10"/>
        <v>0</v>
      </c>
      <c r="AF194" s="75"/>
      <c r="AG194" s="75"/>
      <c r="AH194" s="75"/>
      <c r="AI194" s="75"/>
      <c r="AJ194" s="75"/>
      <c r="AK194" s="59"/>
      <c r="AL194" s="75"/>
      <c r="AM194" s="75"/>
    </row>
    <row r="195" spans="1:39" ht="12" x14ac:dyDescent="0.2">
      <c r="A195" s="14">
        <v>185</v>
      </c>
      <c r="B195" s="70"/>
      <c r="C195" s="70"/>
      <c r="D195" s="71"/>
      <c r="E195" s="71"/>
      <c r="F195" s="72"/>
      <c r="G195" s="71"/>
      <c r="H195" s="71"/>
      <c r="I195" s="71"/>
      <c r="J195" s="73"/>
      <c r="K195" s="71"/>
      <c r="L195" s="71"/>
      <c r="M195" s="74"/>
      <c r="N195" s="75"/>
      <c r="O195" s="75"/>
      <c r="P195" s="75"/>
      <c r="Q195" s="76"/>
      <c r="R195" s="76"/>
      <c r="S195" s="30">
        <f t="shared" si="11"/>
        <v>0</v>
      </c>
      <c r="T195" s="75"/>
      <c r="U195" s="75"/>
      <c r="V195" s="75"/>
      <c r="W195" s="75"/>
      <c r="X195" s="75"/>
      <c r="Y195" s="75"/>
      <c r="Z195" s="75"/>
      <c r="AA195" s="75"/>
      <c r="AB195" s="75"/>
      <c r="AC195" s="75"/>
      <c r="AD195" s="77"/>
      <c r="AE195" s="22">
        <f t="shared" si="9"/>
        <v>0</v>
      </c>
      <c r="AF195" s="75"/>
      <c r="AG195" s="75"/>
      <c r="AH195" s="75"/>
      <c r="AI195" s="75"/>
      <c r="AJ195" s="75"/>
      <c r="AK195" s="59" t="str">
        <f t="shared" si="8"/>
        <v>TERMINADO</v>
      </c>
      <c r="AL195" s="75"/>
      <c r="AM195" s="75"/>
    </row>
    <row r="196" spans="1:39" s="18" customFormat="1" ht="12" x14ac:dyDescent="0.2">
      <c r="A196" s="14">
        <v>186</v>
      </c>
      <c r="B196" s="5"/>
      <c r="C196" s="5"/>
      <c r="D196" s="1"/>
      <c r="E196" s="1"/>
      <c r="F196" s="29"/>
      <c r="G196" s="1"/>
      <c r="H196" s="1"/>
      <c r="I196" s="1"/>
      <c r="J196" s="26"/>
      <c r="K196" s="1"/>
      <c r="L196" s="1"/>
      <c r="M196" s="2"/>
      <c r="Q196" s="30"/>
      <c r="R196" s="30"/>
      <c r="S196" s="30">
        <f t="shared" si="11"/>
        <v>0</v>
      </c>
      <c r="AD196" s="21"/>
      <c r="AE196" s="22">
        <f t="shared" si="9"/>
        <v>0</v>
      </c>
      <c r="AK196" s="18" t="str">
        <f t="shared" si="8"/>
        <v>TERMINADO</v>
      </c>
    </row>
    <row r="197" spans="1:39" s="36" customFormat="1" ht="57" customHeight="1" thickBot="1" x14ac:dyDescent="0.25">
      <c r="A197" s="7"/>
      <c r="B197" s="31"/>
      <c r="C197" s="31"/>
      <c r="D197" s="32"/>
      <c r="E197" s="32"/>
      <c r="F197" s="33"/>
      <c r="G197" s="32"/>
      <c r="H197" s="32"/>
      <c r="I197" s="32"/>
      <c r="J197" s="34"/>
      <c r="K197" s="32"/>
      <c r="L197" s="32"/>
      <c r="M197" s="35"/>
      <c r="Q197" s="68"/>
      <c r="R197" s="68"/>
      <c r="S197" s="68"/>
      <c r="AD197" s="69"/>
      <c r="AE197" s="37"/>
    </row>
    <row r="198" spans="1:39" ht="36" customHeight="1" thickBot="1" x14ac:dyDescent="0.25">
      <c r="A198" s="38"/>
      <c r="B198" s="177" t="s">
        <v>16</v>
      </c>
      <c r="C198" s="178"/>
      <c r="D198" s="78" t="s">
        <v>17</v>
      </c>
      <c r="E198" s="39"/>
      <c r="F198" s="40"/>
      <c r="G198" s="111" t="s">
        <v>18</v>
      </c>
      <c r="H198" s="106" t="s">
        <v>19</v>
      </c>
      <c r="I198" s="43"/>
      <c r="J198" s="36"/>
      <c r="K198" s="43"/>
      <c r="L198" s="43"/>
      <c r="M198" s="153" t="s">
        <v>587</v>
      </c>
      <c r="N198" s="154"/>
    </row>
    <row r="199" spans="1:39" ht="12.75" customHeight="1" thickBot="1" x14ac:dyDescent="0.25">
      <c r="A199" s="38"/>
      <c r="B199" s="173" t="s">
        <v>215</v>
      </c>
      <c r="C199" s="172"/>
      <c r="D199" s="41">
        <f t="shared" ref="D199:D223" si="12">COUNTIF($B$11:$B$196,B199)</f>
        <v>5</v>
      </c>
      <c r="E199" s="40"/>
      <c r="F199" s="40"/>
      <c r="G199" s="107" t="s">
        <v>20</v>
      </c>
      <c r="H199" s="108">
        <f>COUNTIF($N$11:$N$196,G199)</f>
        <v>99</v>
      </c>
      <c r="I199" s="43"/>
      <c r="J199" s="36"/>
      <c r="K199" s="43"/>
      <c r="L199" s="43"/>
      <c r="M199" s="101" t="s">
        <v>584</v>
      </c>
      <c r="N199" s="90">
        <f>COUNTIF($Y$11:$Y$196,M199)</f>
        <v>69</v>
      </c>
    </row>
    <row r="200" spans="1:39" ht="12.75" thickBot="1" x14ac:dyDescent="0.25">
      <c r="A200" s="38"/>
      <c r="B200" s="173" t="s">
        <v>12</v>
      </c>
      <c r="C200" s="174"/>
      <c r="D200" s="41">
        <f t="shared" si="12"/>
        <v>4</v>
      </c>
      <c r="E200" s="40"/>
      <c r="F200" s="40"/>
      <c r="G200" s="107" t="s">
        <v>287</v>
      </c>
      <c r="H200" s="108">
        <f t="shared" ref="H200:H207" si="13">COUNTIF($N$11:$N$196,G200)</f>
        <v>67</v>
      </c>
      <c r="I200" s="43"/>
      <c r="J200" s="36"/>
      <c r="K200" s="43"/>
      <c r="L200" s="43"/>
      <c r="M200" s="102" t="s">
        <v>585</v>
      </c>
      <c r="N200" s="90">
        <f>COUNTIF($Y$11:$Y$196,M200)</f>
        <v>91</v>
      </c>
    </row>
    <row r="201" spans="1:39" ht="24.75" thickBot="1" x14ac:dyDescent="0.25">
      <c r="A201" s="38"/>
      <c r="B201" s="173" t="s">
        <v>15</v>
      </c>
      <c r="C201" s="174"/>
      <c r="D201" s="41">
        <f t="shared" si="12"/>
        <v>34</v>
      </c>
      <c r="E201" s="42"/>
      <c r="F201" s="40"/>
      <c r="G201" s="107" t="s">
        <v>710</v>
      </c>
      <c r="H201" s="108">
        <f t="shared" si="13"/>
        <v>1</v>
      </c>
      <c r="I201" s="31"/>
      <c r="J201" s="36"/>
      <c r="K201" s="43"/>
      <c r="L201" s="43"/>
      <c r="M201" s="103" t="s">
        <v>25</v>
      </c>
      <c r="N201" s="18">
        <f>SUM(N199:N200)</f>
        <v>160</v>
      </c>
    </row>
    <row r="202" spans="1:39" ht="24.75" thickBot="1" x14ac:dyDescent="0.25">
      <c r="A202" s="38"/>
      <c r="B202" s="173" t="s">
        <v>81</v>
      </c>
      <c r="C202" s="174"/>
      <c r="D202" s="41">
        <f t="shared" si="12"/>
        <v>14</v>
      </c>
      <c r="E202" s="42"/>
      <c r="F202" s="40"/>
      <c r="G202" s="107" t="s">
        <v>21</v>
      </c>
      <c r="H202" s="108">
        <f t="shared" si="13"/>
        <v>0</v>
      </c>
      <c r="I202" s="31"/>
      <c r="J202" s="36"/>
      <c r="K202" s="43"/>
      <c r="L202" s="43"/>
    </row>
    <row r="203" spans="1:39" ht="24.75" thickBot="1" x14ac:dyDescent="0.25">
      <c r="B203" s="173" t="s">
        <v>143</v>
      </c>
      <c r="C203" s="174"/>
      <c r="D203" s="41">
        <f t="shared" si="12"/>
        <v>2</v>
      </c>
      <c r="E203" s="42"/>
      <c r="F203" s="40"/>
      <c r="G203" s="107" t="s">
        <v>22</v>
      </c>
      <c r="H203" s="108">
        <f t="shared" si="13"/>
        <v>5</v>
      </c>
      <c r="I203" s="31"/>
      <c r="J203" s="36"/>
      <c r="K203" s="43"/>
      <c r="L203" s="43"/>
    </row>
    <row r="204" spans="1:39" ht="12.75" customHeight="1" thickBot="1" x14ac:dyDescent="0.25">
      <c r="B204" s="173" t="s">
        <v>23</v>
      </c>
      <c r="C204" s="174"/>
      <c r="D204" s="41">
        <f t="shared" si="12"/>
        <v>8</v>
      </c>
      <c r="E204" s="42"/>
      <c r="F204" s="40"/>
      <c r="G204" s="107" t="s">
        <v>24</v>
      </c>
      <c r="H204" s="108">
        <f t="shared" si="13"/>
        <v>0</v>
      </c>
      <c r="I204" s="31"/>
      <c r="J204" s="36"/>
      <c r="K204" s="43"/>
      <c r="L204" s="43"/>
    </row>
    <row r="205" spans="1:39" ht="12.75" thickBot="1" x14ac:dyDescent="0.25">
      <c r="B205" s="173" t="s">
        <v>38</v>
      </c>
      <c r="C205" s="176"/>
      <c r="D205" s="41">
        <f t="shared" si="12"/>
        <v>1</v>
      </c>
      <c r="E205" s="42"/>
      <c r="F205" s="40"/>
      <c r="G205" s="107" t="s">
        <v>384</v>
      </c>
      <c r="H205" s="108">
        <f t="shared" si="13"/>
        <v>1</v>
      </c>
      <c r="I205" s="31"/>
      <c r="J205" s="36"/>
      <c r="K205" s="43"/>
      <c r="L205" s="43"/>
    </row>
    <row r="206" spans="1:39" ht="24.75" thickBot="1" x14ac:dyDescent="0.25">
      <c r="B206" s="173" t="s">
        <v>324</v>
      </c>
      <c r="C206" s="175"/>
      <c r="D206" s="41">
        <f t="shared" si="12"/>
        <v>6</v>
      </c>
      <c r="E206" s="42"/>
      <c r="F206" s="40"/>
      <c r="G206" s="107" t="s">
        <v>951</v>
      </c>
      <c r="H206" s="108">
        <f t="shared" si="13"/>
        <v>1</v>
      </c>
      <c r="I206" s="43"/>
      <c r="J206" s="36"/>
      <c r="K206" s="43"/>
      <c r="L206" s="43"/>
    </row>
    <row r="207" spans="1:39" ht="24.75" thickBot="1" x14ac:dyDescent="0.25">
      <c r="B207" s="173" t="s">
        <v>14</v>
      </c>
      <c r="C207" s="174"/>
      <c r="D207" s="41">
        <f t="shared" si="12"/>
        <v>14</v>
      </c>
      <c r="E207" s="40"/>
      <c r="F207" s="40"/>
      <c r="G207" s="107" t="s">
        <v>36</v>
      </c>
      <c r="H207" s="108">
        <f t="shared" si="13"/>
        <v>4</v>
      </c>
      <c r="I207" s="43"/>
      <c r="J207" s="7"/>
      <c r="K207" s="43"/>
      <c r="L207" s="43"/>
    </row>
    <row r="208" spans="1:39" ht="12.75" customHeight="1" thickBot="1" x14ac:dyDescent="0.25">
      <c r="B208" s="173" t="s">
        <v>26</v>
      </c>
      <c r="C208" s="174"/>
      <c r="D208" s="41">
        <f t="shared" si="12"/>
        <v>8</v>
      </c>
      <c r="E208" s="42"/>
      <c r="F208" s="40"/>
      <c r="G208" s="109" t="s">
        <v>25</v>
      </c>
      <c r="H208" s="110">
        <f>SUM(H199:H207)</f>
        <v>178</v>
      </c>
      <c r="I208" s="43"/>
      <c r="J208" s="7"/>
      <c r="K208" s="43"/>
      <c r="L208" s="43"/>
    </row>
    <row r="209" spans="2:12" ht="12.75" customHeight="1" thickBot="1" x14ac:dyDescent="0.25">
      <c r="B209" s="173" t="s">
        <v>27</v>
      </c>
      <c r="C209" s="174"/>
      <c r="D209" s="41">
        <f t="shared" si="12"/>
        <v>2</v>
      </c>
      <c r="E209" s="42"/>
      <c r="F209" s="40"/>
      <c r="G209" s="7"/>
      <c r="H209" s="43"/>
      <c r="I209" s="43"/>
      <c r="J209" s="7"/>
      <c r="K209" s="43"/>
      <c r="L209" s="43"/>
    </row>
    <row r="210" spans="2:12" ht="12.75" customHeight="1" thickBot="1" x14ac:dyDescent="0.25">
      <c r="B210" s="173" t="s">
        <v>156</v>
      </c>
      <c r="C210" s="174"/>
      <c r="D210" s="41">
        <f t="shared" si="12"/>
        <v>27</v>
      </c>
      <c r="E210" s="42"/>
      <c r="F210" s="40"/>
      <c r="G210" s="7"/>
      <c r="H210" s="43"/>
      <c r="I210" s="43"/>
      <c r="J210" s="7"/>
      <c r="K210" s="43"/>
    </row>
    <row r="211" spans="2:12" ht="12.75" customHeight="1" thickBot="1" x14ac:dyDescent="0.25">
      <c r="B211" s="173" t="s">
        <v>28</v>
      </c>
      <c r="C211" s="174"/>
      <c r="D211" s="41">
        <f t="shared" si="12"/>
        <v>0</v>
      </c>
      <c r="E211" s="40"/>
      <c r="F211" s="40"/>
      <c r="G211" s="7"/>
      <c r="H211" s="43"/>
      <c r="I211" s="43"/>
      <c r="J211" s="7"/>
      <c r="K211" s="43"/>
      <c r="L211" s="43"/>
    </row>
    <row r="212" spans="2:12" ht="12.75" customHeight="1" thickBot="1" x14ac:dyDescent="0.25">
      <c r="B212" s="173" t="s">
        <v>13</v>
      </c>
      <c r="C212" s="174"/>
      <c r="D212" s="41">
        <f t="shared" si="12"/>
        <v>21</v>
      </c>
      <c r="E212" s="42"/>
      <c r="F212" s="40"/>
      <c r="G212" s="7"/>
      <c r="H212" s="43"/>
      <c r="I212" s="43"/>
      <c r="J212" s="7"/>
      <c r="K212" s="43"/>
      <c r="L212" s="43"/>
    </row>
    <row r="213" spans="2:12" ht="12.75" customHeight="1" thickBot="1" x14ac:dyDescent="0.25">
      <c r="B213" s="173" t="s">
        <v>29</v>
      </c>
      <c r="C213" s="174"/>
      <c r="D213" s="41">
        <f t="shared" si="12"/>
        <v>5</v>
      </c>
      <c r="E213" s="40"/>
      <c r="F213" s="40"/>
      <c r="G213" s="7"/>
      <c r="H213" s="43"/>
      <c r="I213" s="43"/>
      <c r="J213" s="7"/>
      <c r="K213" s="43"/>
      <c r="L213" s="43"/>
    </row>
    <row r="214" spans="2:12" ht="12.75" customHeight="1" thickBot="1" x14ac:dyDescent="0.25">
      <c r="B214" s="173" t="s">
        <v>30</v>
      </c>
      <c r="C214" s="172"/>
      <c r="D214" s="41">
        <f t="shared" si="12"/>
        <v>4</v>
      </c>
      <c r="E214" s="40"/>
      <c r="F214" s="40"/>
      <c r="G214" s="7"/>
      <c r="H214" s="43"/>
      <c r="I214" s="43"/>
      <c r="J214" s="7"/>
      <c r="K214" s="43"/>
      <c r="L214" s="43"/>
    </row>
    <row r="215" spans="2:12" ht="12.75" customHeight="1" thickBot="1" x14ac:dyDescent="0.25">
      <c r="B215" s="173" t="s">
        <v>31</v>
      </c>
      <c r="C215" s="172"/>
      <c r="D215" s="41">
        <f t="shared" si="12"/>
        <v>1</v>
      </c>
      <c r="E215" s="40"/>
      <c r="G215" s="7"/>
      <c r="H215" s="43"/>
      <c r="I215" s="43"/>
      <c r="J215" s="7"/>
      <c r="K215" s="43"/>
      <c r="L215" s="43"/>
    </row>
    <row r="216" spans="2:12" ht="12.75" customHeight="1" thickBot="1" x14ac:dyDescent="0.25">
      <c r="B216" s="173" t="s">
        <v>32</v>
      </c>
      <c r="C216" s="172"/>
      <c r="D216" s="41">
        <f t="shared" si="12"/>
        <v>0</v>
      </c>
      <c r="E216" s="40"/>
      <c r="G216" s="7"/>
      <c r="H216" s="43"/>
      <c r="I216" s="43"/>
      <c r="J216" s="7"/>
      <c r="K216" s="43"/>
      <c r="L216" s="43"/>
    </row>
    <row r="217" spans="2:12" ht="15" customHeight="1" thickBot="1" x14ac:dyDescent="0.25">
      <c r="B217" s="173" t="s">
        <v>268</v>
      </c>
      <c r="C217" s="172"/>
      <c r="D217" s="41">
        <f t="shared" si="12"/>
        <v>12</v>
      </c>
      <c r="E217" s="40"/>
      <c r="F217" s="40"/>
      <c r="G217" s="7"/>
      <c r="H217" s="43"/>
      <c r="I217" s="43"/>
      <c r="J217" s="7"/>
      <c r="K217" s="43"/>
      <c r="L217" s="43"/>
    </row>
    <row r="218" spans="2:12" ht="15" customHeight="1" thickBot="1" x14ac:dyDescent="0.25">
      <c r="B218" s="173" t="s">
        <v>440</v>
      </c>
      <c r="C218" s="175"/>
      <c r="D218" s="41">
        <f t="shared" si="12"/>
        <v>4</v>
      </c>
      <c r="E218" s="40"/>
      <c r="F218" s="40"/>
      <c r="G218" s="7"/>
      <c r="H218" s="43"/>
      <c r="I218" s="43"/>
      <c r="J218" s="7"/>
      <c r="K218" s="43"/>
      <c r="L218" s="43"/>
    </row>
    <row r="219" spans="2:12" ht="14.25" customHeight="1" thickBot="1" x14ac:dyDescent="0.25">
      <c r="B219" s="173" t="s">
        <v>33</v>
      </c>
      <c r="C219" s="172"/>
      <c r="D219" s="41">
        <f t="shared" si="12"/>
        <v>0</v>
      </c>
      <c r="E219" s="40"/>
      <c r="F219" s="40"/>
      <c r="G219" s="7"/>
      <c r="H219" s="43"/>
      <c r="I219" s="43"/>
      <c r="J219" s="7"/>
      <c r="K219" s="43"/>
      <c r="L219" s="43"/>
    </row>
    <row r="220" spans="2:12" ht="14.25" customHeight="1" thickBot="1" x14ac:dyDescent="0.25">
      <c r="B220" s="173" t="s">
        <v>34</v>
      </c>
      <c r="C220" s="172"/>
      <c r="D220" s="41">
        <f t="shared" si="12"/>
        <v>0</v>
      </c>
      <c r="E220" s="40"/>
      <c r="F220" s="40"/>
      <c r="G220" s="7"/>
      <c r="H220" s="43"/>
      <c r="I220" s="43"/>
      <c r="J220" s="7"/>
      <c r="K220" s="43"/>
      <c r="L220" s="43"/>
    </row>
    <row r="221" spans="2:12" ht="14.25" customHeight="1" thickBot="1" x14ac:dyDescent="0.25">
      <c r="B221" s="173" t="s">
        <v>374</v>
      </c>
      <c r="C221" s="175"/>
      <c r="D221" s="41">
        <f t="shared" si="12"/>
        <v>1</v>
      </c>
      <c r="E221" s="40"/>
      <c r="F221" s="40"/>
      <c r="G221" s="7"/>
      <c r="H221" s="43"/>
      <c r="L221" s="43"/>
    </row>
    <row r="222" spans="2:12" ht="14.25" customHeight="1" thickBot="1" x14ac:dyDescent="0.25">
      <c r="B222" s="173" t="s">
        <v>708</v>
      </c>
      <c r="C222" s="172"/>
      <c r="D222" s="41">
        <f t="shared" si="12"/>
        <v>4</v>
      </c>
      <c r="E222" s="40"/>
      <c r="F222" s="40"/>
      <c r="G222" s="7"/>
      <c r="H222" s="43"/>
    </row>
    <row r="223" spans="2:12" ht="25.5" customHeight="1" thickBot="1" x14ac:dyDescent="0.25">
      <c r="B223" s="173" t="s">
        <v>922</v>
      </c>
      <c r="C223" s="172"/>
      <c r="D223" s="41">
        <f t="shared" si="12"/>
        <v>1</v>
      </c>
      <c r="E223" s="40"/>
      <c r="F223" s="40"/>
    </row>
    <row r="224" spans="2:12" ht="16.5" customHeight="1" thickBot="1" x14ac:dyDescent="0.25">
      <c r="B224" s="171" t="s">
        <v>25</v>
      </c>
      <c r="C224" s="172"/>
      <c r="D224" s="46">
        <f>SUM(D199:D223)</f>
        <v>178</v>
      </c>
      <c r="E224" s="47"/>
      <c r="F224" s="40"/>
    </row>
    <row r="225" spans="1:13" ht="12.75" customHeight="1" x14ac:dyDescent="0.2">
      <c r="B225" s="45"/>
      <c r="D225" s="40"/>
      <c r="E225" s="40"/>
      <c r="F225" s="40"/>
      <c r="M225" s="40"/>
    </row>
    <row r="226" spans="1:13" ht="12.75" customHeight="1" x14ac:dyDescent="0.2">
      <c r="D226" s="40"/>
      <c r="E226" s="40"/>
      <c r="F226" s="40"/>
    </row>
    <row r="227" spans="1:13" ht="12.75" customHeight="1" x14ac:dyDescent="0.2">
      <c r="D227" s="40"/>
      <c r="E227" s="40"/>
      <c r="F227" s="40"/>
    </row>
    <row r="228" spans="1:13" ht="16.5" customHeight="1" x14ac:dyDescent="0.2">
      <c r="D228" s="40"/>
      <c r="E228" s="40"/>
      <c r="F228" s="40"/>
    </row>
    <row r="229" spans="1:13" ht="18.75" customHeight="1" x14ac:dyDescent="0.2">
      <c r="D229" s="40"/>
      <c r="E229" s="40"/>
      <c r="F229" s="40"/>
      <c r="I229" s="43"/>
    </row>
    <row r="230" spans="1:13" ht="27.75" customHeight="1" x14ac:dyDescent="0.2">
      <c r="D230" s="40"/>
      <c r="E230" s="40"/>
      <c r="F230" s="40"/>
      <c r="I230" s="43"/>
    </row>
    <row r="231" spans="1:13" ht="12" x14ac:dyDescent="0.2">
      <c r="D231" s="40"/>
      <c r="E231" s="40"/>
      <c r="F231" s="40"/>
      <c r="G231" s="153" t="s">
        <v>417</v>
      </c>
      <c r="H231" s="154"/>
      <c r="I231" s="43"/>
    </row>
    <row r="232" spans="1:13" ht="12" x14ac:dyDescent="0.2">
      <c r="D232" s="40"/>
      <c r="E232" s="40"/>
      <c r="F232" s="40"/>
      <c r="G232" s="2" t="s">
        <v>11</v>
      </c>
      <c r="H232" s="90">
        <f t="shared" ref="H232:H240" si="14">COUNTIF($M$11:$M$196,G232)</f>
        <v>157</v>
      </c>
      <c r="I232" s="43"/>
    </row>
    <row r="233" spans="1:13" ht="48" x14ac:dyDescent="0.2">
      <c r="D233" s="40"/>
      <c r="E233" s="40"/>
      <c r="F233" s="40"/>
      <c r="G233" s="2" t="s">
        <v>416</v>
      </c>
      <c r="H233" s="90">
        <f t="shared" si="14"/>
        <v>14</v>
      </c>
      <c r="I233" s="43"/>
      <c r="L233" s="40"/>
    </row>
    <row r="234" spans="1:13" ht="12" x14ac:dyDescent="0.2">
      <c r="D234" s="40"/>
      <c r="E234" s="40"/>
      <c r="F234" s="40"/>
      <c r="G234" s="2" t="s">
        <v>946</v>
      </c>
      <c r="H234" s="90">
        <f t="shared" si="14"/>
        <v>1</v>
      </c>
      <c r="I234" s="43"/>
      <c r="L234" s="40"/>
      <c r="M234" s="40"/>
    </row>
    <row r="235" spans="1:13" ht="24" x14ac:dyDescent="0.2">
      <c r="A235" s="38"/>
      <c r="B235" s="45"/>
      <c r="D235" s="40"/>
      <c r="E235" s="40"/>
      <c r="F235" s="40"/>
      <c r="G235" s="2" t="s">
        <v>938</v>
      </c>
      <c r="H235" s="90">
        <f t="shared" si="14"/>
        <v>1</v>
      </c>
      <c r="I235" s="43"/>
      <c r="L235" s="40"/>
      <c r="M235" s="40"/>
    </row>
    <row r="236" spans="1:13" ht="12.75" customHeight="1" x14ac:dyDescent="0.2">
      <c r="A236" s="38"/>
      <c r="B236" s="45"/>
      <c r="D236" s="40"/>
      <c r="E236" s="40"/>
      <c r="F236" s="40"/>
      <c r="G236" s="2" t="s">
        <v>473</v>
      </c>
      <c r="H236" s="90">
        <f t="shared" si="14"/>
        <v>1</v>
      </c>
      <c r="I236" s="43"/>
      <c r="L236" s="40"/>
      <c r="M236" s="40"/>
    </row>
    <row r="237" spans="1:13" ht="12.75" customHeight="1" x14ac:dyDescent="0.2">
      <c r="D237" s="40"/>
      <c r="E237" s="40"/>
      <c r="F237" s="40"/>
      <c r="G237" s="2" t="s">
        <v>921</v>
      </c>
      <c r="H237" s="90">
        <f t="shared" si="14"/>
        <v>2</v>
      </c>
      <c r="I237" s="40"/>
      <c r="J237" s="48"/>
      <c r="M237" s="40"/>
    </row>
    <row r="238" spans="1:13" ht="12.75" customHeight="1" x14ac:dyDescent="0.2">
      <c r="D238" s="40"/>
      <c r="E238" s="40"/>
      <c r="F238" s="40"/>
      <c r="G238" s="2" t="s">
        <v>893</v>
      </c>
      <c r="H238" s="90">
        <f t="shared" si="14"/>
        <v>1</v>
      </c>
      <c r="I238" s="49"/>
      <c r="M238" s="40"/>
    </row>
    <row r="239" spans="1:13" ht="12.75" customHeight="1" x14ac:dyDescent="0.2">
      <c r="D239" s="40"/>
      <c r="E239" s="40"/>
      <c r="F239" s="40"/>
      <c r="G239" s="2" t="s">
        <v>418</v>
      </c>
      <c r="H239" s="90">
        <f t="shared" si="14"/>
        <v>1</v>
      </c>
      <c r="I239" s="50"/>
      <c r="M239" s="40"/>
    </row>
    <row r="240" spans="1:13" ht="12.75" customHeight="1" x14ac:dyDescent="0.2">
      <c r="D240" s="40"/>
      <c r="E240" s="40"/>
      <c r="F240" s="40"/>
      <c r="G240" s="2" t="s">
        <v>513</v>
      </c>
      <c r="H240" s="90">
        <f t="shared" si="14"/>
        <v>0</v>
      </c>
      <c r="I240" s="50"/>
      <c r="M240" s="40"/>
    </row>
    <row r="241" spans="1:13" ht="12.75" customHeight="1" x14ac:dyDescent="0.2">
      <c r="D241" s="40"/>
      <c r="E241" s="40"/>
      <c r="F241" s="40"/>
      <c r="G241" s="91" t="s">
        <v>25</v>
      </c>
      <c r="H241" s="112">
        <f>SUM(H231:I235)</f>
        <v>173</v>
      </c>
      <c r="I241" s="50"/>
      <c r="L241" s="40"/>
      <c r="M241" s="40"/>
    </row>
    <row r="242" spans="1:13" ht="12.75" customHeight="1" x14ac:dyDescent="0.2">
      <c r="G242" s="166"/>
      <c r="H242" s="166"/>
      <c r="I242" s="50"/>
      <c r="L242" s="40"/>
    </row>
    <row r="243" spans="1:13" ht="12.75" customHeight="1" x14ac:dyDescent="0.2">
      <c r="G243" s="40"/>
      <c r="H243" s="40"/>
      <c r="I243" s="50"/>
      <c r="L243" s="40"/>
    </row>
    <row r="244" spans="1:13" ht="12.75" customHeight="1" x14ac:dyDescent="0.2">
      <c r="A244" s="38"/>
      <c r="B244" s="45"/>
      <c r="D244" s="40"/>
      <c r="E244" s="40"/>
      <c r="F244" s="40"/>
      <c r="I244" s="50"/>
      <c r="L244" s="40"/>
      <c r="M244" s="40"/>
    </row>
    <row r="245" spans="1:13" ht="12.75" customHeight="1" x14ac:dyDescent="0.2">
      <c r="A245" s="38"/>
      <c r="B245" s="45"/>
      <c r="D245" s="40"/>
      <c r="E245" s="40"/>
      <c r="F245" s="40"/>
      <c r="I245" s="50"/>
      <c r="L245" s="40"/>
      <c r="M245" s="40"/>
    </row>
    <row r="246" spans="1:13" ht="12.75" customHeight="1" x14ac:dyDescent="0.2">
      <c r="A246" s="38"/>
      <c r="B246" s="45"/>
      <c r="D246" s="40"/>
      <c r="E246" s="40"/>
      <c r="F246" s="40"/>
      <c r="G246" s="167"/>
      <c r="H246" s="167"/>
      <c r="I246" s="50"/>
      <c r="J246" s="40"/>
      <c r="K246" s="40"/>
      <c r="L246" s="40"/>
      <c r="M246" s="40"/>
    </row>
    <row r="247" spans="1:13" ht="12.75" customHeight="1" x14ac:dyDescent="0.2">
      <c r="A247" s="38"/>
      <c r="B247" s="45"/>
      <c r="D247" s="40"/>
      <c r="E247" s="40"/>
      <c r="F247" s="40"/>
      <c r="G247" s="51"/>
      <c r="H247" s="51"/>
      <c r="I247" s="40"/>
      <c r="J247" s="40"/>
      <c r="K247" s="40"/>
      <c r="L247" s="40"/>
      <c r="M247" s="40"/>
    </row>
    <row r="248" spans="1:13" ht="12.75" customHeight="1" x14ac:dyDescent="0.2">
      <c r="A248" s="38"/>
      <c r="B248" s="45"/>
      <c r="D248" s="40"/>
      <c r="E248" s="40"/>
      <c r="F248" s="40"/>
      <c r="G248" s="51"/>
      <c r="H248" s="51"/>
      <c r="I248" s="40"/>
      <c r="J248" s="40"/>
      <c r="L248" s="40"/>
      <c r="M248" s="40"/>
    </row>
    <row r="249" spans="1:13" ht="12.75" customHeight="1" x14ac:dyDescent="0.2">
      <c r="A249" s="38"/>
      <c r="B249" s="45"/>
      <c r="D249" s="40"/>
      <c r="E249" s="40"/>
      <c r="F249" s="40"/>
      <c r="G249" s="166"/>
      <c r="H249" s="166"/>
      <c r="I249" s="40"/>
      <c r="J249" s="40"/>
      <c r="L249" s="40"/>
      <c r="M249" s="40"/>
    </row>
    <row r="250" spans="1:13" ht="12.75" customHeight="1" x14ac:dyDescent="0.2">
      <c r="A250" s="38"/>
      <c r="B250" s="45"/>
      <c r="D250" s="40"/>
      <c r="E250" s="40"/>
      <c r="F250" s="40"/>
      <c r="G250" s="166"/>
      <c r="H250" s="166"/>
      <c r="I250" s="40"/>
      <c r="J250" s="40"/>
      <c r="L250" s="40"/>
      <c r="M250" s="40"/>
    </row>
    <row r="251" spans="1:13" ht="12.75" customHeight="1" x14ac:dyDescent="0.2">
      <c r="A251" s="38"/>
      <c r="B251" s="45"/>
      <c r="D251" s="40"/>
      <c r="E251" s="40"/>
      <c r="F251" s="40"/>
      <c r="G251" s="167"/>
      <c r="H251" s="167"/>
      <c r="I251" s="40"/>
      <c r="J251" s="40"/>
      <c r="M251" s="40"/>
    </row>
    <row r="252" spans="1:13" ht="12.75" customHeight="1" x14ac:dyDescent="0.2">
      <c r="A252" s="38"/>
      <c r="B252" s="45"/>
      <c r="D252" s="40"/>
      <c r="E252" s="40"/>
      <c r="F252" s="40"/>
      <c r="G252" s="40"/>
      <c r="H252" s="40"/>
      <c r="I252" s="40"/>
      <c r="J252" s="40"/>
      <c r="K252" s="40"/>
      <c r="M252" s="40"/>
    </row>
    <row r="253" spans="1:13" ht="12.75" customHeight="1" x14ac:dyDescent="0.2">
      <c r="A253" s="38"/>
      <c r="B253" s="45"/>
      <c r="D253" s="40"/>
      <c r="E253" s="40"/>
      <c r="F253" s="40"/>
      <c r="G253" s="40"/>
      <c r="H253" s="40"/>
      <c r="I253" s="40"/>
      <c r="J253" s="40"/>
      <c r="K253" s="40"/>
      <c r="L253" s="40"/>
      <c r="M253" s="40"/>
    </row>
    <row r="254" spans="1:13" ht="12.75" customHeight="1" x14ac:dyDescent="0.2">
      <c r="A254" s="38"/>
      <c r="B254" s="45"/>
      <c r="D254" s="40"/>
      <c r="E254" s="40"/>
      <c r="F254" s="40"/>
      <c r="G254" s="40"/>
      <c r="H254" s="40"/>
      <c r="I254" s="40"/>
      <c r="J254" s="40"/>
      <c r="K254" s="40"/>
      <c r="L254" s="40"/>
      <c r="M254" s="40"/>
    </row>
    <row r="255" spans="1:13" ht="12.75" customHeight="1" x14ac:dyDescent="0.2">
      <c r="A255" s="38"/>
      <c r="B255" s="45"/>
      <c r="D255" s="40"/>
      <c r="E255" s="40"/>
      <c r="F255" s="40"/>
      <c r="G255" s="40"/>
      <c r="H255" s="40"/>
      <c r="I255" s="40"/>
      <c r="J255" s="40"/>
      <c r="K255" s="40"/>
      <c r="L255" s="40"/>
      <c r="M255" s="40"/>
    </row>
    <row r="256" spans="1:13" ht="12.75" customHeight="1" x14ac:dyDescent="0.2">
      <c r="A256" s="38"/>
      <c r="B256" s="45"/>
      <c r="D256" s="40"/>
      <c r="E256" s="40"/>
      <c r="F256" s="40"/>
      <c r="G256" s="40"/>
      <c r="H256" s="40"/>
      <c r="I256" s="40"/>
      <c r="J256" s="40"/>
      <c r="K256" s="40"/>
      <c r="L256" s="40"/>
      <c r="M256" s="40"/>
    </row>
    <row r="257" spans="1:13" ht="12.75" customHeight="1" x14ac:dyDescent="0.2">
      <c r="A257" s="38"/>
      <c r="B257" s="45"/>
      <c r="D257" s="40"/>
      <c r="E257" s="40"/>
      <c r="F257" s="40"/>
      <c r="G257" s="40"/>
      <c r="H257" s="40"/>
      <c r="I257" s="40"/>
      <c r="J257" s="40"/>
      <c r="K257" s="40"/>
      <c r="L257" s="40"/>
      <c r="M257" s="40"/>
    </row>
    <row r="258" spans="1:13" ht="12.75" customHeight="1" x14ac:dyDescent="0.2">
      <c r="A258" s="38"/>
      <c r="B258" s="45"/>
      <c r="D258" s="40"/>
      <c r="E258" s="40"/>
      <c r="F258" s="40"/>
      <c r="G258" s="40"/>
      <c r="H258" s="40"/>
      <c r="I258" s="40"/>
      <c r="J258" s="40"/>
      <c r="K258" s="40"/>
      <c r="L258" s="40"/>
      <c r="M258" s="40"/>
    </row>
    <row r="259" spans="1:13" ht="12.75" customHeight="1" x14ac:dyDescent="0.2">
      <c r="A259" s="38"/>
      <c r="B259" s="45"/>
      <c r="D259" s="40"/>
      <c r="E259" s="40"/>
      <c r="F259" s="40"/>
      <c r="G259" s="40"/>
      <c r="H259" s="40"/>
      <c r="I259" s="40"/>
      <c r="J259" s="50"/>
      <c r="K259" s="40"/>
      <c r="L259" s="40"/>
      <c r="M259" s="40"/>
    </row>
    <row r="260" spans="1:13" ht="12.75" customHeight="1" x14ac:dyDescent="0.2">
      <c r="A260" s="38"/>
      <c r="B260" s="45"/>
      <c r="D260" s="40"/>
      <c r="E260" s="40"/>
      <c r="F260" s="40"/>
      <c r="G260" s="40"/>
      <c r="H260" s="40"/>
      <c r="I260" s="40"/>
      <c r="J260" s="40"/>
      <c r="K260" s="40"/>
      <c r="L260" s="40"/>
      <c r="M260" s="40"/>
    </row>
    <row r="261" spans="1:13" ht="12.75" customHeight="1" x14ac:dyDescent="0.2">
      <c r="A261" s="38"/>
      <c r="B261" s="45"/>
      <c r="D261" s="40"/>
      <c r="E261" s="40"/>
      <c r="F261" s="40"/>
      <c r="G261" s="40"/>
      <c r="H261" s="40"/>
      <c r="I261" s="40"/>
      <c r="J261" s="40"/>
      <c r="K261" s="40"/>
      <c r="L261" s="40"/>
      <c r="M261" s="40"/>
    </row>
    <row r="262" spans="1:13" ht="12.75" customHeight="1" x14ac:dyDescent="0.2">
      <c r="A262" s="38"/>
      <c r="B262" s="45"/>
      <c r="D262" s="40"/>
      <c r="E262" s="40"/>
      <c r="F262" s="40"/>
      <c r="G262" s="44"/>
      <c r="H262" s="40"/>
      <c r="L262" s="40"/>
      <c r="M262" s="40"/>
    </row>
    <row r="263" spans="1:13" ht="12.75" customHeight="1" x14ac:dyDescent="0.2">
      <c r="A263" s="38"/>
      <c r="B263" s="45"/>
      <c r="D263" s="40"/>
      <c r="E263" s="40"/>
      <c r="F263" s="40"/>
      <c r="G263" s="40"/>
      <c r="H263" s="40"/>
      <c r="L263" s="40"/>
      <c r="M263" s="40"/>
    </row>
    <row r="264" spans="1:13" ht="12.75" customHeight="1" x14ac:dyDescent="0.2">
      <c r="A264" s="38"/>
      <c r="B264" s="45"/>
      <c r="D264" s="40"/>
      <c r="E264" s="40"/>
      <c r="F264" s="40"/>
      <c r="G264" s="40"/>
      <c r="H264" s="40"/>
      <c r="I264" s="40"/>
      <c r="J264" s="40"/>
      <c r="K264" s="40"/>
      <c r="L264" s="40"/>
      <c r="M264" s="40"/>
    </row>
    <row r="265" spans="1:13" ht="12.75" customHeight="1" x14ac:dyDescent="0.2">
      <c r="A265" s="38"/>
      <c r="B265" s="45"/>
      <c r="D265" s="40"/>
      <c r="E265" s="40"/>
      <c r="F265" s="40"/>
      <c r="G265" s="44"/>
      <c r="H265" s="44"/>
      <c r="I265" s="40"/>
      <c r="J265" s="40"/>
      <c r="K265" s="40"/>
      <c r="L265" s="40"/>
      <c r="M265" s="40"/>
    </row>
    <row r="266" spans="1:13" ht="12.75" customHeight="1" x14ac:dyDescent="0.2">
      <c r="A266" s="38"/>
      <c r="B266" s="45"/>
      <c r="D266" s="40"/>
      <c r="E266" s="40"/>
      <c r="F266" s="40"/>
      <c r="G266" s="44"/>
      <c r="H266" s="44"/>
      <c r="I266" s="40"/>
      <c r="J266" s="40"/>
      <c r="K266" s="40"/>
      <c r="L266" s="40"/>
      <c r="M266" s="40"/>
    </row>
    <row r="267" spans="1:13" ht="12.75" customHeight="1" x14ac:dyDescent="0.2">
      <c r="A267" s="38"/>
      <c r="B267" s="45"/>
      <c r="D267" s="40"/>
      <c r="E267" s="40"/>
      <c r="F267" s="40"/>
      <c r="G267" s="44"/>
      <c r="H267" s="52"/>
      <c r="I267" s="40"/>
      <c r="J267" s="40"/>
      <c r="K267" s="40"/>
      <c r="L267" s="40"/>
      <c r="M267" s="40"/>
    </row>
    <row r="268" spans="1:13" ht="12.75" customHeight="1" x14ac:dyDescent="0.2">
      <c r="A268" s="38"/>
      <c r="B268" s="45"/>
      <c r="D268" s="40"/>
      <c r="E268" s="40"/>
      <c r="F268" s="40"/>
      <c r="G268" s="44"/>
      <c r="H268" s="44"/>
      <c r="I268" s="40"/>
      <c r="J268" s="40"/>
      <c r="K268" s="40"/>
      <c r="L268" s="40"/>
      <c r="M268" s="40"/>
    </row>
    <row r="269" spans="1:13" ht="12.75" customHeight="1" x14ac:dyDescent="0.2">
      <c r="A269" s="38"/>
      <c r="B269" s="45"/>
      <c r="D269" s="40"/>
      <c r="E269" s="40"/>
      <c r="F269" s="40"/>
      <c r="G269" s="44"/>
      <c r="H269" s="44"/>
      <c r="I269" s="40"/>
      <c r="J269" s="40"/>
      <c r="K269" s="40"/>
      <c r="L269" s="40"/>
      <c r="M269" s="40"/>
    </row>
    <row r="270" spans="1:13" ht="12.75" customHeight="1" x14ac:dyDescent="0.2">
      <c r="A270" s="38"/>
      <c r="B270" s="45"/>
      <c r="D270" s="40"/>
      <c r="E270" s="40"/>
      <c r="F270" s="40"/>
      <c r="G270" s="53"/>
      <c r="H270" s="44"/>
      <c r="I270" s="40"/>
      <c r="J270" s="40"/>
      <c r="K270" s="40"/>
      <c r="L270" s="40"/>
      <c r="M270" s="40"/>
    </row>
    <row r="271" spans="1:13" ht="12.75" customHeight="1" x14ac:dyDescent="0.2">
      <c r="A271" s="38"/>
      <c r="B271" s="45"/>
      <c r="D271" s="40"/>
      <c r="E271" s="40"/>
      <c r="F271" s="40"/>
      <c r="G271" s="44"/>
      <c r="H271" s="44"/>
      <c r="I271" s="40"/>
      <c r="J271" s="40"/>
      <c r="K271" s="40"/>
      <c r="L271" s="40"/>
      <c r="M271" s="40"/>
    </row>
    <row r="272" spans="1:13" ht="12.75" customHeight="1" x14ac:dyDescent="0.2">
      <c r="A272" s="38"/>
      <c r="B272" s="45"/>
      <c r="D272" s="40"/>
      <c r="E272" s="40"/>
      <c r="F272" s="40"/>
      <c r="G272" s="40"/>
      <c r="H272" s="40"/>
      <c r="I272" s="40"/>
      <c r="J272" s="40"/>
      <c r="K272" s="40"/>
      <c r="L272" s="40"/>
      <c r="M272" s="40"/>
    </row>
    <row r="273" spans="1:13" ht="12.75" customHeight="1" x14ac:dyDescent="0.2">
      <c r="A273" s="38"/>
      <c r="B273" s="45"/>
      <c r="D273" s="40"/>
      <c r="E273" s="40"/>
      <c r="F273" s="40"/>
      <c r="G273" s="40"/>
      <c r="H273" s="40"/>
      <c r="I273" s="40"/>
      <c r="J273" s="40"/>
      <c r="K273" s="40"/>
      <c r="L273" s="40"/>
      <c r="M273" s="40"/>
    </row>
    <row r="274" spans="1:13" ht="12.75" customHeight="1" x14ac:dyDescent="0.2">
      <c r="A274" s="38"/>
      <c r="B274" s="45"/>
      <c r="D274" s="40"/>
      <c r="E274" s="40"/>
      <c r="F274" s="40"/>
      <c r="G274" s="40"/>
      <c r="H274" s="40"/>
      <c r="I274" s="40"/>
      <c r="J274" s="40"/>
      <c r="K274" s="40"/>
      <c r="L274" s="40"/>
      <c r="M274" s="40"/>
    </row>
    <row r="275" spans="1:13" ht="12.75" customHeight="1" x14ac:dyDescent="0.2">
      <c r="A275" s="38"/>
      <c r="B275" s="45"/>
      <c r="D275" s="40"/>
      <c r="E275" s="40"/>
      <c r="F275" s="40"/>
      <c r="G275" s="40"/>
      <c r="H275" s="40"/>
      <c r="I275" s="40"/>
      <c r="J275" s="40"/>
      <c r="K275" s="40"/>
      <c r="L275" s="40"/>
      <c r="M275" s="40"/>
    </row>
    <row r="276" spans="1:13" ht="12.75" customHeight="1" x14ac:dyDescent="0.2">
      <c r="A276" s="38"/>
      <c r="B276" s="45"/>
      <c r="D276" s="40"/>
      <c r="E276" s="40"/>
      <c r="F276" s="40"/>
      <c r="G276" s="40"/>
      <c r="H276" s="40"/>
      <c r="I276" s="40"/>
      <c r="J276" s="40"/>
      <c r="K276" s="40"/>
      <c r="L276" s="40"/>
      <c r="M276" s="40"/>
    </row>
    <row r="277" spans="1:13" ht="12.75" customHeight="1" x14ac:dyDescent="0.2">
      <c r="A277" s="38"/>
      <c r="B277" s="45"/>
      <c r="D277" s="40"/>
      <c r="E277" s="40"/>
      <c r="F277" s="40"/>
      <c r="G277" s="40"/>
      <c r="H277" s="40"/>
      <c r="I277" s="40"/>
      <c r="J277" s="40"/>
      <c r="K277" s="40"/>
      <c r="L277" s="40"/>
      <c r="M277" s="40"/>
    </row>
    <row r="278" spans="1:13" ht="12.75" customHeight="1" x14ac:dyDescent="0.2">
      <c r="A278" s="38"/>
      <c r="B278" s="45"/>
      <c r="D278" s="40"/>
      <c r="E278" s="40"/>
      <c r="F278" s="40"/>
      <c r="G278" s="40"/>
      <c r="H278" s="40"/>
      <c r="I278" s="40"/>
      <c r="J278" s="40"/>
      <c r="K278" s="40"/>
      <c r="L278" s="40"/>
      <c r="M278" s="40"/>
    </row>
    <row r="279" spans="1:13" ht="12.75" customHeight="1" x14ac:dyDescent="0.2">
      <c r="A279" s="38"/>
      <c r="B279" s="45"/>
      <c r="D279" s="40"/>
      <c r="E279" s="40"/>
      <c r="F279" s="40"/>
      <c r="G279" s="40"/>
      <c r="H279" s="40"/>
      <c r="I279" s="40"/>
      <c r="J279" s="40"/>
      <c r="K279" s="40"/>
      <c r="L279" s="40"/>
      <c r="M279" s="40"/>
    </row>
    <row r="280" spans="1:13" ht="12.75" customHeight="1" x14ac:dyDescent="0.2">
      <c r="A280" s="38"/>
      <c r="B280" s="45"/>
      <c r="D280" s="40"/>
      <c r="E280" s="40"/>
      <c r="F280" s="40"/>
      <c r="G280" s="40"/>
      <c r="H280" s="40"/>
      <c r="I280" s="40"/>
      <c r="J280" s="40"/>
      <c r="K280" s="40"/>
      <c r="L280" s="40"/>
      <c r="M280" s="40"/>
    </row>
    <row r="281" spans="1:13" ht="12.75" customHeight="1" x14ac:dyDescent="0.2">
      <c r="A281" s="38"/>
      <c r="B281" s="45"/>
      <c r="D281" s="40"/>
      <c r="E281" s="40"/>
      <c r="F281" s="40"/>
      <c r="G281" s="40"/>
      <c r="H281" s="40"/>
      <c r="I281" s="40"/>
      <c r="J281" s="40"/>
      <c r="K281" s="40"/>
      <c r="L281" s="40"/>
      <c r="M281" s="40"/>
    </row>
    <row r="282" spans="1:13" ht="12.75" customHeight="1" x14ac:dyDescent="0.2">
      <c r="A282" s="38"/>
      <c r="B282" s="45"/>
      <c r="D282" s="40"/>
      <c r="E282" s="40"/>
      <c r="F282" s="40"/>
      <c r="G282" s="40"/>
      <c r="H282" s="40"/>
      <c r="I282" s="40"/>
      <c r="J282" s="40"/>
      <c r="K282" s="40"/>
      <c r="L282" s="40"/>
      <c r="M282" s="40"/>
    </row>
    <row r="283" spans="1:13" ht="12.75" customHeight="1" x14ac:dyDescent="0.2">
      <c r="A283" s="38"/>
      <c r="B283" s="45"/>
      <c r="D283" s="40"/>
      <c r="E283" s="40"/>
      <c r="F283" s="40"/>
      <c r="G283" s="40"/>
      <c r="H283" s="40"/>
      <c r="I283" s="40"/>
      <c r="J283" s="40"/>
      <c r="K283" s="40"/>
      <c r="L283" s="40"/>
      <c r="M283" s="40"/>
    </row>
    <row r="284" spans="1:13" ht="12.75" customHeight="1" x14ac:dyDescent="0.2">
      <c r="A284" s="38"/>
      <c r="B284" s="45"/>
      <c r="D284" s="40"/>
      <c r="E284" s="40"/>
      <c r="F284" s="40"/>
      <c r="G284" s="40"/>
      <c r="H284" s="40"/>
      <c r="I284" s="40"/>
      <c r="J284" s="40"/>
      <c r="K284" s="40"/>
      <c r="L284" s="40"/>
      <c r="M284" s="40"/>
    </row>
    <row r="285" spans="1:13" ht="12.75" customHeight="1" x14ac:dyDescent="0.2">
      <c r="A285" s="38"/>
      <c r="B285" s="45"/>
      <c r="D285" s="40"/>
      <c r="E285" s="40"/>
      <c r="F285" s="40"/>
      <c r="G285" s="40"/>
      <c r="H285" s="40"/>
      <c r="I285" s="40"/>
      <c r="J285" s="40"/>
      <c r="K285" s="40"/>
      <c r="L285" s="40"/>
      <c r="M285" s="40"/>
    </row>
    <row r="286" spans="1:13" ht="12.75" customHeight="1" x14ac:dyDescent="0.2">
      <c r="A286" s="38"/>
      <c r="B286" s="45"/>
      <c r="D286" s="40"/>
      <c r="E286" s="40"/>
      <c r="F286" s="40"/>
      <c r="G286" s="40"/>
      <c r="H286" s="40"/>
      <c r="I286" s="40"/>
      <c r="J286" s="40"/>
      <c r="K286" s="40"/>
      <c r="L286" s="40"/>
      <c r="M286" s="40"/>
    </row>
    <row r="287" spans="1:13" ht="12.75" customHeight="1" x14ac:dyDescent="0.2">
      <c r="A287" s="38"/>
      <c r="B287" s="45"/>
      <c r="D287" s="40"/>
      <c r="E287" s="40"/>
      <c r="F287" s="40"/>
      <c r="G287" s="40"/>
      <c r="H287" s="40"/>
      <c r="I287" s="40"/>
      <c r="J287" s="40"/>
      <c r="K287" s="40"/>
      <c r="L287" s="40"/>
      <c r="M287" s="40"/>
    </row>
    <row r="288" spans="1:13" ht="12.75" customHeight="1" x14ac:dyDescent="0.2">
      <c r="A288" s="38"/>
      <c r="B288" s="45"/>
      <c r="D288" s="40"/>
      <c r="E288" s="40"/>
      <c r="F288" s="40"/>
      <c r="G288" s="40"/>
      <c r="H288" s="40"/>
      <c r="I288" s="40"/>
      <c r="J288" s="40"/>
      <c r="K288" s="40"/>
      <c r="L288" s="40"/>
      <c r="M288" s="40"/>
    </row>
    <row r="289" spans="1:13" ht="12.75" customHeight="1" x14ac:dyDescent="0.2">
      <c r="A289" s="38"/>
      <c r="B289" s="45"/>
      <c r="D289" s="40"/>
      <c r="E289" s="40"/>
      <c r="F289" s="40"/>
      <c r="G289" s="40"/>
      <c r="H289" s="40"/>
      <c r="I289" s="40"/>
      <c r="J289" s="40"/>
      <c r="K289" s="40"/>
      <c r="L289" s="40"/>
      <c r="M289" s="40"/>
    </row>
    <row r="290" spans="1:13" ht="12.75" customHeight="1" x14ac:dyDescent="0.2">
      <c r="A290" s="38"/>
      <c r="B290" s="45"/>
      <c r="D290" s="40"/>
      <c r="E290" s="40"/>
      <c r="F290" s="40"/>
      <c r="G290" s="40"/>
      <c r="H290" s="40"/>
      <c r="I290" s="40"/>
      <c r="J290" s="40"/>
      <c r="K290" s="40"/>
      <c r="L290" s="40"/>
      <c r="M290" s="40"/>
    </row>
    <row r="291" spans="1:13" ht="12.75" customHeight="1" x14ac:dyDescent="0.2">
      <c r="A291" s="38"/>
      <c r="B291" s="45"/>
      <c r="D291" s="40"/>
      <c r="E291" s="40"/>
      <c r="F291" s="40"/>
      <c r="G291" s="40"/>
      <c r="H291" s="40"/>
      <c r="I291" s="40"/>
      <c r="J291" s="40"/>
      <c r="K291" s="40"/>
      <c r="L291" s="40"/>
      <c r="M291" s="40"/>
    </row>
    <row r="292" spans="1:13" ht="12.75" customHeight="1" x14ac:dyDescent="0.2">
      <c r="A292" s="38"/>
      <c r="B292" s="45"/>
      <c r="D292" s="40"/>
      <c r="E292" s="40"/>
      <c r="F292" s="40"/>
      <c r="G292" s="40"/>
      <c r="H292" s="40"/>
      <c r="I292" s="40"/>
      <c r="J292" s="40"/>
      <c r="K292" s="40"/>
      <c r="L292" s="40"/>
      <c r="M292" s="40"/>
    </row>
    <row r="293" spans="1:13" ht="12.75" customHeight="1" x14ac:dyDescent="0.2">
      <c r="A293" s="38"/>
      <c r="B293" s="45"/>
      <c r="D293" s="40"/>
      <c r="E293" s="40"/>
      <c r="F293" s="40"/>
      <c r="G293" s="40"/>
      <c r="H293" s="40"/>
      <c r="I293" s="40"/>
      <c r="J293" s="40"/>
      <c r="K293" s="40"/>
      <c r="L293" s="40"/>
      <c r="M293" s="40"/>
    </row>
    <row r="294" spans="1:13" ht="12.75" customHeight="1" x14ac:dyDescent="0.2">
      <c r="A294" s="38"/>
      <c r="B294" s="45"/>
      <c r="D294" s="40"/>
      <c r="E294" s="40"/>
      <c r="F294" s="40"/>
      <c r="G294" s="40"/>
      <c r="H294" s="40"/>
      <c r="I294" s="40"/>
      <c r="J294" s="40"/>
      <c r="K294" s="40"/>
      <c r="L294" s="40"/>
      <c r="M294" s="40"/>
    </row>
    <row r="295" spans="1:13" ht="12.75" customHeight="1" x14ac:dyDescent="0.2">
      <c r="A295" s="38"/>
      <c r="B295" s="45"/>
      <c r="D295" s="40"/>
      <c r="E295" s="40"/>
      <c r="F295" s="40"/>
      <c r="G295" s="40"/>
      <c r="H295" s="40"/>
      <c r="I295" s="40"/>
      <c r="J295" s="40"/>
      <c r="K295" s="40"/>
      <c r="L295" s="40"/>
      <c r="M295" s="40"/>
    </row>
    <row r="296" spans="1:13" ht="12.75" customHeight="1" x14ac:dyDescent="0.2">
      <c r="A296" s="38"/>
      <c r="B296" s="45"/>
      <c r="D296" s="40"/>
      <c r="E296" s="40"/>
      <c r="F296" s="40"/>
      <c r="G296" s="40"/>
      <c r="H296" s="40"/>
      <c r="I296" s="40"/>
      <c r="J296" s="40"/>
      <c r="K296" s="40"/>
      <c r="L296" s="40"/>
      <c r="M296" s="40"/>
    </row>
    <row r="297" spans="1:13" ht="12.75" customHeight="1" x14ac:dyDescent="0.2">
      <c r="A297" s="38"/>
      <c r="B297" s="45"/>
      <c r="D297" s="40"/>
      <c r="E297" s="40"/>
      <c r="F297" s="40"/>
      <c r="G297" s="40"/>
      <c r="H297" s="40"/>
      <c r="I297" s="40"/>
      <c r="J297" s="40"/>
      <c r="K297" s="40"/>
      <c r="L297" s="40"/>
      <c r="M297" s="40"/>
    </row>
    <row r="298" spans="1:13" ht="12.75" customHeight="1" x14ac:dyDescent="0.2">
      <c r="A298" s="38"/>
      <c r="B298" s="45"/>
      <c r="D298" s="40"/>
      <c r="E298" s="40"/>
      <c r="F298" s="40"/>
      <c r="G298" s="40"/>
      <c r="H298" s="40"/>
      <c r="I298" s="40"/>
      <c r="J298" s="40"/>
      <c r="K298" s="40"/>
      <c r="L298" s="40"/>
      <c r="M298" s="40"/>
    </row>
    <row r="299" spans="1:13" ht="12.75" customHeight="1" x14ac:dyDescent="0.2">
      <c r="A299" s="38"/>
      <c r="B299" s="45"/>
      <c r="D299" s="40"/>
      <c r="E299" s="40"/>
      <c r="F299" s="40"/>
      <c r="G299" s="40"/>
      <c r="H299" s="40"/>
      <c r="I299" s="40"/>
      <c r="J299" s="40"/>
      <c r="K299" s="40"/>
      <c r="L299" s="40"/>
      <c r="M299" s="40"/>
    </row>
    <row r="300" spans="1:13" ht="12.75" customHeight="1" x14ac:dyDescent="0.2">
      <c r="A300" s="38"/>
      <c r="B300" s="45"/>
      <c r="D300" s="40"/>
      <c r="E300" s="40"/>
      <c r="F300" s="40"/>
      <c r="G300" s="40"/>
      <c r="H300" s="40"/>
      <c r="I300" s="40"/>
      <c r="J300" s="40"/>
      <c r="K300" s="40"/>
      <c r="L300" s="40"/>
      <c r="M300" s="40"/>
    </row>
    <row r="301" spans="1:13" ht="12.75" customHeight="1" x14ac:dyDescent="0.2">
      <c r="A301" s="38"/>
      <c r="B301" s="45"/>
      <c r="D301" s="40"/>
      <c r="E301" s="40"/>
      <c r="F301" s="40"/>
      <c r="G301" s="40"/>
      <c r="H301" s="40"/>
      <c r="I301" s="40"/>
      <c r="J301" s="40"/>
      <c r="K301" s="40"/>
      <c r="L301" s="40"/>
      <c r="M301" s="40"/>
    </row>
    <row r="302" spans="1:13" ht="12.75" customHeight="1" x14ac:dyDescent="0.2">
      <c r="A302" s="38"/>
      <c r="B302" s="45"/>
      <c r="D302" s="40"/>
      <c r="E302" s="40"/>
      <c r="F302" s="40"/>
      <c r="G302" s="40"/>
      <c r="H302" s="40"/>
      <c r="I302" s="40"/>
      <c r="J302" s="40"/>
      <c r="K302" s="40"/>
      <c r="L302" s="40"/>
      <c r="M302" s="40"/>
    </row>
    <row r="303" spans="1:13" ht="12.75" customHeight="1" x14ac:dyDescent="0.2">
      <c r="A303" s="38"/>
      <c r="B303" s="45"/>
      <c r="D303" s="40"/>
      <c r="E303" s="40"/>
      <c r="F303" s="40"/>
      <c r="G303" s="40"/>
      <c r="H303" s="40"/>
      <c r="I303" s="40"/>
      <c r="J303" s="40"/>
      <c r="K303" s="40"/>
      <c r="L303" s="40"/>
      <c r="M303" s="40"/>
    </row>
    <row r="304" spans="1:13" ht="12.75" customHeight="1" x14ac:dyDescent="0.2">
      <c r="A304" s="38"/>
      <c r="B304" s="45"/>
      <c r="D304" s="40"/>
      <c r="E304" s="40"/>
      <c r="F304" s="40"/>
      <c r="G304" s="40"/>
      <c r="H304" s="40"/>
      <c r="I304" s="40"/>
      <c r="J304" s="40"/>
      <c r="K304" s="40"/>
      <c r="L304" s="40"/>
      <c r="M304" s="40"/>
    </row>
    <row r="305" spans="1:13" ht="12.75" customHeight="1" x14ac:dyDescent="0.2">
      <c r="A305" s="38"/>
      <c r="B305" s="45"/>
      <c r="D305" s="40"/>
      <c r="E305" s="40"/>
      <c r="F305" s="40"/>
      <c r="G305" s="40"/>
      <c r="H305" s="40"/>
      <c r="I305" s="40"/>
      <c r="J305" s="40"/>
      <c r="K305" s="40"/>
      <c r="L305" s="40"/>
      <c r="M305" s="40"/>
    </row>
    <row r="306" spans="1:13" ht="12.75" customHeight="1" x14ac:dyDescent="0.2">
      <c r="A306" s="38"/>
      <c r="B306" s="45"/>
      <c r="D306" s="40"/>
      <c r="E306" s="40"/>
      <c r="F306" s="40"/>
      <c r="G306" s="40"/>
      <c r="H306" s="40"/>
      <c r="I306" s="40"/>
      <c r="J306" s="40"/>
      <c r="K306" s="40"/>
      <c r="L306" s="40"/>
      <c r="M306" s="40"/>
    </row>
    <row r="307" spans="1:13" ht="12.75" customHeight="1" x14ac:dyDescent="0.2">
      <c r="A307" s="38"/>
      <c r="B307" s="45"/>
      <c r="D307" s="40"/>
      <c r="E307" s="40"/>
      <c r="F307" s="40"/>
      <c r="G307" s="40"/>
      <c r="H307" s="40"/>
      <c r="I307" s="40"/>
      <c r="J307" s="40"/>
      <c r="K307" s="40"/>
      <c r="L307" s="40"/>
      <c r="M307" s="40"/>
    </row>
    <row r="308" spans="1:13" ht="12.75" customHeight="1" x14ac:dyDescent="0.2">
      <c r="A308" s="38"/>
      <c r="B308" s="45"/>
      <c r="D308" s="40"/>
      <c r="E308" s="40"/>
      <c r="F308" s="40"/>
      <c r="G308" s="40"/>
      <c r="H308" s="40"/>
      <c r="I308" s="40"/>
      <c r="J308" s="40"/>
      <c r="K308" s="40"/>
      <c r="L308" s="40"/>
      <c r="M308" s="40"/>
    </row>
    <row r="309" spans="1:13" ht="12.75" customHeight="1" x14ac:dyDescent="0.2">
      <c r="A309" s="38"/>
      <c r="B309" s="45"/>
      <c r="D309" s="40"/>
      <c r="E309" s="40"/>
      <c r="F309" s="40"/>
      <c r="G309" s="40"/>
      <c r="H309" s="40"/>
      <c r="I309" s="40"/>
      <c r="J309" s="40"/>
      <c r="K309" s="40"/>
      <c r="L309" s="40"/>
      <c r="M309" s="40"/>
    </row>
    <row r="310" spans="1:13" ht="12.75" customHeight="1" x14ac:dyDescent="0.2">
      <c r="A310" s="38"/>
      <c r="B310" s="45"/>
      <c r="D310" s="40"/>
      <c r="E310" s="40"/>
      <c r="F310" s="40"/>
      <c r="G310" s="40"/>
      <c r="H310" s="40"/>
      <c r="I310" s="40"/>
      <c r="J310" s="40"/>
      <c r="K310" s="40"/>
      <c r="L310" s="40"/>
      <c r="M310" s="40"/>
    </row>
    <row r="311" spans="1:13" ht="12.75" customHeight="1" x14ac:dyDescent="0.2">
      <c r="A311" s="38"/>
      <c r="B311" s="45"/>
      <c r="D311" s="40"/>
      <c r="E311" s="40"/>
      <c r="F311" s="40"/>
      <c r="G311" s="40"/>
      <c r="H311" s="40"/>
      <c r="I311" s="40"/>
      <c r="J311" s="40"/>
      <c r="K311" s="40"/>
      <c r="L311" s="40"/>
      <c r="M311" s="40"/>
    </row>
    <row r="312" spans="1:13" ht="12.75" customHeight="1" x14ac:dyDescent="0.2">
      <c r="A312" s="38"/>
      <c r="B312" s="45"/>
      <c r="D312" s="40"/>
      <c r="E312" s="40"/>
      <c r="F312" s="40"/>
      <c r="G312" s="40"/>
      <c r="H312" s="40"/>
      <c r="I312" s="40"/>
      <c r="J312" s="40"/>
      <c r="K312" s="40"/>
      <c r="L312" s="40"/>
      <c r="M312" s="40"/>
    </row>
    <row r="313" spans="1:13" ht="12.75" customHeight="1" x14ac:dyDescent="0.2">
      <c r="A313" s="38"/>
      <c r="B313" s="45"/>
      <c r="D313" s="40"/>
      <c r="E313" s="40"/>
      <c r="F313" s="40"/>
      <c r="G313" s="40"/>
      <c r="H313" s="40"/>
      <c r="I313" s="40"/>
      <c r="J313" s="40"/>
      <c r="K313" s="40"/>
      <c r="L313" s="40"/>
      <c r="M313" s="40"/>
    </row>
    <row r="314" spans="1:13" ht="12.75" customHeight="1" x14ac:dyDescent="0.2">
      <c r="A314" s="38"/>
      <c r="B314" s="45"/>
      <c r="D314" s="40"/>
      <c r="E314" s="40"/>
      <c r="F314" s="40"/>
      <c r="G314" s="40"/>
      <c r="H314" s="40"/>
      <c r="I314" s="40"/>
      <c r="J314" s="40"/>
      <c r="K314" s="40"/>
      <c r="L314" s="40"/>
      <c r="M314" s="40"/>
    </row>
    <row r="315" spans="1:13" ht="12.75" customHeight="1" x14ac:dyDescent="0.2">
      <c r="A315" s="38"/>
      <c r="B315" s="45"/>
      <c r="D315" s="40"/>
      <c r="E315" s="40"/>
      <c r="F315" s="40"/>
      <c r="G315" s="40"/>
      <c r="H315" s="40"/>
      <c r="I315" s="40"/>
      <c r="J315" s="40"/>
      <c r="K315" s="40"/>
      <c r="L315" s="40"/>
      <c r="M315" s="40"/>
    </row>
    <row r="316" spans="1:13" ht="12.75" customHeight="1" x14ac:dyDescent="0.2">
      <c r="A316" s="38"/>
      <c r="B316" s="45"/>
      <c r="D316" s="40"/>
      <c r="E316" s="40"/>
      <c r="F316" s="40"/>
      <c r="G316" s="40"/>
      <c r="H316" s="40"/>
      <c r="I316" s="40"/>
      <c r="J316" s="40"/>
      <c r="K316" s="40"/>
      <c r="L316" s="40"/>
      <c r="M316" s="40"/>
    </row>
    <row r="317" spans="1:13" ht="12.75" customHeight="1" x14ac:dyDescent="0.2">
      <c r="A317" s="38"/>
      <c r="B317" s="45"/>
      <c r="D317" s="40"/>
      <c r="E317" s="40"/>
      <c r="F317" s="40"/>
      <c r="G317" s="40"/>
      <c r="H317" s="40"/>
      <c r="I317" s="40"/>
      <c r="J317" s="40"/>
      <c r="K317" s="40"/>
      <c r="L317" s="40"/>
      <c r="M317" s="40"/>
    </row>
    <row r="318" spans="1:13" ht="12.75" customHeight="1" x14ac:dyDescent="0.2">
      <c r="A318" s="38"/>
      <c r="B318" s="45"/>
      <c r="D318" s="40"/>
      <c r="E318" s="40"/>
      <c r="F318" s="40"/>
      <c r="G318" s="40"/>
      <c r="H318" s="40"/>
      <c r="I318" s="40"/>
      <c r="J318" s="40"/>
      <c r="K318" s="40"/>
      <c r="L318" s="40"/>
      <c r="M318" s="40"/>
    </row>
    <row r="319" spans="1:13" ht="12.75" customHeight="1" x14ac:dyDescent="0.2">
      <c r="A319" s="38"/>
      <c r="B319" s="45"/>
      <c r="D319" s="40"/>
      <c r="E319" s="40"/>
      <c r="F319" s="40"/>
      <c r="G319" s="40"/>
      <c r="H319" s="40"/>
      <c r="I319" s="40"/>
      <c r="J319" s="40"/>
      <c r="K319" s="40"/>
      <c r="L319" s="40"/>
      <c r="M319" s="40"/>
    </row>
    <row r="320" spans="1:13" ht="12.75" customHeight="1" x14ac:dyDescent="0.2">
      <c r="A320" s="38"/>
      <c r="B320" s="45"/>
      <c r="D320" s="40"/>
      <c r="E320" s="40"/>
      <c r="F320" s="40"/>
      <c r="G320" s="40"/>
      <c r="H320" s="40"/>
      <c r="I320" s="40"/>
      <c r="J320" s="40"/>
      <c r="K320" s="40"/>
      <c r="L320" s="40"/>
      <c r="M320" s="40"/>
    </row>
    <row r="321" spans="1:13" ht="12.75" customHeight="1" x14ac:dyDescent="0.2">
      <c r="A321" s="38"/>
      <c r="B321" s="45"/>
      <c r="D321" s="40"/>
      <c r="E321" s="40"/>
      <c r="F321" s="40"/>
      <c r="G321" s="40"/>
      <c r="H321" s="40"/>
      <c r="I321" s="40"/>
      <c r="J321" s="40"/>
      <c r="K321" s="40"/>
      <c r="L321" s="40"/>
      <c r="M321" s="40"/>
    </row>
    <row r="322" spans="1:13" ht="12.75" customHeight="1" x14ac:dyDescent="0.2">
      <c r="A322" s="38"/>
      <c r="B322" s="45"/>
      <c r="D322" s="40"/>
      <c r="E322" s="40"/>
      <c r="F322" s="40"/>
      <c r="G322" s="40"/>
      <c r="H322" s="40"/>
      <c r="I322" s="40"/>
      <c r="J322" s="40"/>
      <c r="K322" s="40"/>
      <c r="L322" s="40"/>
      <c r="M322" s="40"/>
    </row>
    <row r="323" spans="1:13" ht="12.75" customHeight="1" x14ac:dyDescent="0.2">
      <c r="A323" s="38"/>
      <c r="B323" s="45"/>
      <c r="D323" s="40"/>
      <c r="E323" s="40"/>
      <c r="F323" s="40"/>
      <c r="G323" s="40"/>
      <c r="H323" s="40"/>
      <c r="I323" s="40"/>
      <c r="J323" s="40"/>
      <c r="K323" s="40"/>
      <c r="L323" s="40"/>
      <c r="M323" s="40"/>
    </row>
    <row r="324" spans="1:13" ht="12.75" customHeight="1" x14ac:dyDescent="0.2">
      <c r="A324" s="38"/>
      <c r="B324" s="45"/>
      <c r="D324" s="40"/>
      <c r="E324" s="40"/>
      <c r="F324" s="40"/>
      <c r="G324" s="40"/>
      <c r="H324" s="40"/>
      <c r="I324" s="40"/>
      <c r="J324" s="40"/>
      <c r="K324" s="40"/>
      <c r="L324" s="40"/>
      <c r="M324" s="40"/>
    </row>
    <row r="325" spans="1:13" ht="12.75" customHeight="1" x14ac:dyDescent="0.2">
      <c r="A325" s="38"/>
      <c r="B325" s="45"/>
      <c r="D325" s="40"/>
      <c r="E325" s="40"/>
      <c r="F325" s="40"/>
      <c r="G325" s="40"/>
      <c r="H325" s="40"/>
      <c r="I325" s="40"/>
      <c r="J325" s="40"/>
      <c r="K325" s="40"/>
      <c r="L325" s="40"/>
      <c r="M325" s="40"/>
    </row>
    <row r="326" spans="1:13" ht="12.75" customHeight="1" x14ac:dyDescent="0.2">
      <c r="A326" s="38"/>
      <c r="B326" s="45"/>
      <c r="D326" s="40"/>
      <c r="E326" s="40"/>
      <c r="F326" s="40"/>
      <c r="G326" s="40"/>
      <c r="H326" s="40"/>
      <c r="I326" s="40"/>
      <c r="J326" s="40"/>
      <c r="K326" s="40"/>
      <c r="L326" s="40"/>
      <c r="M326" s="40"/>
    </row>
    <row r="327" spans="1:13" ht="12.75" customHeight="1" x14ac:dyDescent="0.2">
      <c r="A327" s="38"/>
      <c r="B327" s="45"/>
      <c r="D327" s="40"/>
      <c r="E327" s="40"/>
      <c r="F327" s="40"/>
      <c r="G327" s="40"/>
      <c r="H327" s="40"/>
      <c r="I327" s="40"/>
      <c r="J327" s="40"/>
      <c r="K327" s="40"/>
      <c r="L327" s="40"/>
      <c r="M327" s="40"/>
    </row>
    <row r="328" spans="1:13" ht="12.75" customHeight="1" x14ac:dyDescent="0.2">
      <c r="A328" s="38"/>
      <c r="B328" s="45"/>
      <c r="D328" s="40"/>
      <c r="E328" s="40"/>
      <c r="F328" s="40"/>
      <c r="G328" s="40"/>
      <c r="H328" s="40"/>
      <c r="I328" s="40"/>
      <c r="J328" s="40"/>
      <c r="K328" s="40"/>
      <c r="L328" s="40"/>
      <c r="M328" s="40"/>
    </row>
    <row r="329" spans="1:13" ht="12.75" customHeight="1" x14ac:dyDescent="0.2">
      <c r="A329" s="38"/>
      <c r="B329" s="45"/>
      <c r="D329" s="40"/>
      <c r="E329" s="40"/>
      <c r="F329" s="40"/>
      <c r="G329" s="40"/>
      <c r="H329" s="40"/>
      <c r="I329" s="40"/>
      <c r="J329" s="40"/>
      <c r="K329" s="40"/>
      <c r="L329" s="40"/>
      <c r="M329" s="40"/>
    </row>
    <row r="330" spans="1:13" ht="12.75" customHeight="1" x14ac:dyDescent="0.2">
      <c r="A330" s="38"/>
      <c r="B330" s="45"/>
      <c r="D330" s="40"/>
      <c r="E330" s="40"/>
      <c r="F330" s="40"/>
      <c r="G330" s="40"/>
      <c r="H330" s="40"/>
      <c r="I330" s="40"/>
      <c r="J330" s="40"/>
      <c r="K330" s="40"/>
      <c r="L330" s="40"/>
      <c r="M330" s="40"/>
    </row>
    <row r="331" spans="1:13" ht="12.75" customHeight="1" x14ac:dyDescent="0.2">
      <c r="A331" s="38"/>
      <c r="B331" s="45"/>
      <c r="D331" s="40"/>
      <c r="E331" s="40"/>
      <c r="F331" s="40"/>
      <c r="G331" s="40"/>
      <c r="H331" s="40"/>
      <c r="I331" s="40"/>
      <c r="J331" s="40"/>
      <c r="K331" s="40"/>
      <c r="L331" s="40"/>
      <c r="M331" s="40"/>
    </row>
    <row r="332" spans="1:13" ht="12.75" customHeight="1" x14ac:dyDescent="0.2">
      <c r="A332" s="38"/>
      <c r="B332" s="45"/>
      <c r="D332" s="40"/>
      <c r="E332" s="40"/>
      <c r="F332" s="40"/>
      <c r="G332" s="40"/>
      <c r="H332" s="40"/>
      <c r="I332" s="40"/>
      <c r="J332" s="40"/>
      <c r="K332" s="40"/>
      <c r="L332" s="40"/>
      <c r="M332" s="40"/>
    </row>
    <row r="333" spans="1:13" ht="12.75" customHeight="1" x14ac:dyDescent="0.2">
      <c r="A333" s="38"/>
      <c r="B333" s="45"/>
      <c r="D333" s="40"/>
      <c r="E333" s="40"/>
      <c r="F333" s="40"/>
      <c r="G333" s="40"/>
      <c r="H333" s="40"/>
      <c r="I333" s="40"/>
      <c r="J333" s="40"/>
      <c r="K333" s="40"/>
      <c r="L333" s="40"/>
      <c r="M333" s="40"/>
    </row>
    <row r="334" spans="1:13" ht="12.75" customHeight="1" x14ac:dyDescent="0.2">
      <c r="A334" s="38"/>
      <c r="B334" s="45"/>
      <c r="D334" s="40"/>
      <c r="E334" s="40"/>
      <c r="F334" s="40"/>
      <c r="G334" s="40"/>
      <c r="H334" s="40"/>
      <c r="I334" s="40"/>
      <c r="J334" s="40"/>
      <c r="K334" s="40"/>
      <c r="L334" s="40"/>
      <c r="M334" s="40"/>
    </row>
    <row r="335" spans="1:13" ht="12.75" customHeight="1" x14ac:dyDescent="0.2">
      <c r="A335" s="38"/>
      <c r="B335" s="45"/>
      <c r="D335" s="40"/>
      <c r="E335" s="40"/>
      <c r="F335" s="40"/>
      <c r="G335" s="40"/>
      <c r="H335" s="40"/>
      <c r="I335" s="40"/>
      <c r="J335" s="40"/>
      <c r="K335" s="40"/>
      <c r="L335" s="40"/>
      <c r="M335" s="40"/>
    </row>
    <row r="336" spans="1:13" ht="12.75" customHeight="1" x14ac:dyDescent="0.2">
      <c r="A336" s="38"/>
      <c r="B336" s="45"/>
      <c r="D336" s="40"/>
      <c r="E336" s="40"/>
      <c r="F336" s="40"/>
      <c r="G336" s="40"/>
      <c r="H336" s="40"/>
      <c r="I336" s="40"/>
      <c r="J336" s="40"/>
      <c r="K336" s="40"/>
      <c r="L336" s="40"/>
      <c r="M336" s="40"/>
    </row>
    <row r="337" spans="1:13" ht="12.75" customHeight="1" x14ac:dyDescent="0.2">
      <c r="A337" s="38"/>
      <c r="B337" s="45"/>
      <c r="D337" s="40"/>
      <c r="E337" s="40"/>
      <c r="F337" s="40"/>
      <c r="G337" s="40"/>
      <c r="H337" s="40"/>
      <c r="I337" s="40"/>
      <c r="J337" s="40"/>
      <c r="K337" s="40"/>
      <c r="L337" s="40"/>
      <c r="M337" s="40"/>
    </row>
    <row r="338" spans="1:13" ht="12.75" customHeight="1" x14ac:dyDescent="0.2">
      <c r="A338" s="38"/>
      <c r="B338" s="45"/>
      <c r="D338" s="40"/>
      <c r="E338" s="40"/>
      <c r="F338" s="40"/>
      <c r="G338" s="40"/>
      <c r="H338" s="40"/>
      <c r="I338" s="40"/>
      <c r="J338" s="40"/>
      <c r="K338" s="40"/>
      <c r="L338" s="40"/>
      <c r="M338" s="40"/>
    </row>
    <row r="339" spans="1:13" ht="12.75" customHeight="1" x14ac:dyDescent="0.2">
      <c r="A339" s="38"/>
      <c r="B339" s="45"/>
      <c r="D339" s="40"/>
      <c r="E339" s="40"/>
      <c r="F339" s="40"/>
      <c r="G339" s="40"/>
      <c r="H339" s="40"/>
      <c r="I339" s="40"/>
      <c r="J339" s="40"/>
      <c r="K339" s="40"/>
      <c r="L339" s="40"/>
      <c r="M339" s="40"/>
    </row>
    <row r="340" spans="1:13" ht="12.75" customHeight="1" x14ac:dyDescent="0.2">
      <c r="A340" s="38"/>
      <c r="B340" s="45"/>
      <c r="D340" s="40"/>
      <c r="E340" s="40"/>
      <c r="F340" s="40"/>
      <c r="G340" s="40"/>
      <c r="H340" s="40"/>
      <c r="I340" s="40"/>
      <c r="J340" s="40"/>
      <c r="K340" s="40"/>
      <c r="L340" s="40"/>
      <c r="M340" s="40"/>
    </row>
    <row r="341" spans="1:13" ht="12.75" customHeight="1" x14ac:dyDescent="0.2">
      <c r="A341" s="38"/>
      <c r="B341" s="45"/>
      <c r="D341" s="40"/>
      <c r="E341" s="40"/>
      <c r="F341" s="40"/>
      <c r="G341" s="40"/>
      <c r="H341" s="40"/>
      <c r="I341" s="40"/>
      <c r="J341" s="40"/>
      <c r="K341" s="40"/>
      <c r="L341" s="40"/>
      <c r="M341" s="40"/>
    </row>
    <row r="342" spans="1:13" ht="12.75" customHeight="1" x14ac:dyDescent="0.2">
      <c r="A342" s="38"/>
      <c r="B342" s="45"/>
      <c r="D342" s="40"/>
      <c r="E342" s="40"/>
      <c r="F342" s="40"/>
      <c r="G342" s="40"/>
      <c r="H342" s="40"/>
      <c r="I342" s="40"/>
      <c r="J342" s="40"/>
      <c r="K342" s="40"/>
      <c r="L342" s="40"/>
      <c r="M342" s="40"/>
    </row>
    <row r="343" spans="1:13" ht="12.75" customHeight="1" x14ac:dyDescent="0.2">
      <c r="A343" s="38"/>
      <c r="B343" s="45"/>
      <c r="D343" s="40"/>
      <c r="E343" s="40"/>
      <c r="F343" s="40"/>
      <c r="G343" s="40"/>
      <c r="H343" s="40"/>
      <c r="I343" s="40"/>
      <c r="J343" s="40"/>
      <c r="K343" s="40"/>
      <c r="L343" s="40"/>
      <c r="M343" s="40"/>
    </row>
    <row r="344" spans="1:13" ht="12.75" customHeight="1" x14ac:dyDescent="0.2">
      <c r="A344" s="38"/>
      <c r="B344" s="45"/>
      <c r="D344" s="40"/>
      <c r="E344" s="40"/>
      <c r="F344" s="40"/>
      <c r="G344" s="40"/>
      <c r="H344" s="40"/>
      <c r="I344" s="40"/>
      <c r="J344" s="40"/>
      <c r="K344" s="40"/>
      <c r="L344" s="40"/>
      <c r="M344" s="40"/>
    </row>
    <row r="345" spans="1:13" ht="12.75" customHeight="1" x14ac:dyDescent="0.2">
      <c r="A345" s="38"/>
      <c r="B345" s="45"/>
      <c r="D345" s="40"/>
      <c r="E345" s="40"/>
      <c r="F345" s="40"/>
      <c r="G345" s="40"/>
      <c r="H345" s="40"/>
      <c r="I345" s="40"/>
      <c r="J345" s="40"/>
      <c r="K345" s="40"/>
      <c r="L345" s="40"/>
      <c r="M345" s="40"/>
    </row>
    <row r="346" spans="1:13" ht="12.75" customHeight="1" x14ac:dyDescent="0.2">
      <c r="A346" s="38"/>
      <c r="B346" s="45"/>
      <c r="D346" s="40"/>
      <c r="E346" s="40"/>
      <c r="F346" s="40"/>
      <c r="G346" s="40"/>
      <c r="H346" s="40"/>
      <c r="I346" s="40"/>
      <c r="J346" s="40"/>
      <c r="K346" s="40"/>
      <c r="L346" s="40"/>
      <c r="M346" s="40"/>
    </row>
    <row r="347" spans="1:13" ht="12.75" customHeight="1" x14ac:dyDescent="0.2">
      <c r="A347" s="38"/>
      <c r="B347" s="45"/>
      <c r="D347" s="40"/>
      <c r="E347" s="40"/>
      <c r="F347" s="40"/>
      <c r="G347" s="40"/>
      <c r="H347" s="40"/>
      <c r="I347" s="40"/>
      <c r="J347" s="40"/>
      <c r="K347" s="40"/>
      <c r="L347" s="40"/>
      <c r="M347" s="40"/>
    </row>
    <row r="348" spans="1:13" ht="12.75" customHeight="1" x14ac:dyDescent="0.2">
      <c r="A348" s="38"/>
      <c r="B348" s="45"/>
      <c r="D348" s="40"/>
      <c r="E348" s="40"/>
      <c r="F348" s="40"/>
      <c r="G348" s="40"/>
      <c r="H348" s="40"/>
      <c r="I348" s="40"/>
      <c r="J348" s="40"/>
      <c r="K348" s="40"/>
      <c r="L348" s="40"/>
      <c r="M348" s="40"/>
    </row>
    <row r="349" spans="1:13" ht="12.75" customHeight="1" x14ac:dyDescent="0.2">
      <c r="A349" s="38"/>
      <c r="B349" s="45"/>
      <c r="D349" s="40"/>
      <c r="E349" s="40"/>
      <c r="F349" s="40"/>
      <c r="G349" s="40"/>
      <c r="H349" s="40"/>
      <c r="I349" s="40"/>
      <c r="J349" s="40"/>
      <c r="K349" s="40"/>
      <c r="L349" s="40"/>
      <c r="M349" s="40"/>
    </row>
    <row r="350" spans="1:13" ht="12.75" customHeight="1" x14ac:dyDescent="0.2">
      <c r="A350" s="38"/>
      <c r="B350" s="45"/>
      <c r="D350" s="40"/>
      <c r="E350" s="40"/>
      <c r="F350" s="40"/>
      <c r="G350" s="40"/>
      <c r="H350" s="40"/>
      <c r="I350" s="40"/>
      <c r="J350" s="40"/>
      <c r="K350" s="40"/>
      <c r="L350" s="40"/>
      <c r="M350" s="40"/>
    </row>
    <row r="351" spans="1:13" ht="12.75" customHeight="1" x14ac:dyDescent="0.2">
      <c r="A351" s="38"/>
      <c r="B351" s="45"/>
      <c r="D351" s="40"/>
      <c r="E351" s="40"/>
      <c r="F351" s="40"/>
      <c r="G351" s="40"/>
      <c r="H351" s="40"/>
      <c r="I351" s="40"/>
      <c r="J351" s="40"/>
      <c r="K351" s="40"/>
      <c r="L351" s="40"/>
      <c r="M351" s="40"/>
    </row>
    <row r="352" spans="1:13" ht="12.75" customHeight="1" x14ac:dyDescent="0.2">
      <c r="A352" s="38"/>
      <c r="B352" s="45"/>
      <c r="D352" s="40"/>
      <c r="E352" s="40"/>
      <c r="F352" s="40"/>
      <c r="G352" s="40"/>
      <c r="H352" s="40"/>
      <c r="I352" s="40"/>
      <c r="J352" s="40"/>
      <c r="K352" s="40"/>
      <c r="L352" s="40"/>
      <c r="M352" s="40"/>
    </row>
    <row r="353" spans="1:13" ht="12.75" customHeight="1" x14ac:dyDescent="0.2">
      <c r="A353" s="38"/>
      <c r="B353" s="45"/>
      <c r="D353" s="40"/>
      <c r="E353" s="40"/>
      <c r="F353" s="40"/>
      <c r="G353" s="40"/>
      <c r="H353" s="40"/>
      <c r="I353" s="40"/>
      <c r="J353" s="40"/>
      <c r="K353" s="40"/>
      <c r="L353" s="40"/>
      <c r="M353" s="40"/>
    </row>
    <row r="354" spans="1:13" ht="12.75" customHeight="1" x14ac:dyDescent="0.2">
      <c r="A354" s="38"/>
      <c r="B354" s="45"/>
      <c r="D354" s="40"/>
      <c r="E354" s="40"/>
      <c r="F354" s="40"/>
      <c r="G354" s="40"/>
      <c r="H354" s="40"/>
      <c r="I354" s="40"/>
      <c r="J354" s="40"/>
      <c r="K354" s="40"/>
      <c r="L354" s="40"/>
      <c r="M354" s="40"/>
    </row>
    <row r="355" spans="1:13" ht="12.75" customHeight="1" x14ac:dyDescent="0.2">
      <c r="A355" s="38"/>
      <c r="B355" s="45"/>
      <c r="D355" s="40"/>
      <c r="E355" s="40"/>
      <c r="F355" s="40"/>
      <c r="G355" s="40"/>
      <c r="H355" s="40"/>
      <c r="I355" s="40"/>
      <c r="J355" s="40"/>
      <c r="K355" s="40"/>
      <c r="L355" s="40"/>
      <c r="M355" s="40"/>
    </row>
    <row r="356" spans="1:13" ht="12.75" customHeight="1" x14ac:dyDescent="0.2">
      <c r="A356" s="38"/>
      <c r="B356" s="45"/>
      <c r="D356" s="40"/>
      <c r="E356" s="40"/>
      <c r="F356" s="40"/>
      <c r="G356" s="40"/>
      <c r="H356" s="40"/>
      <c r="I356" s="40"/>
      <c r="J356" s="40"/>
      <c r="K356" s="40"/>
      <c r="L356" s="40"/>
      <c r="M356" s="40"/>
    </row>
    <row r="357" spans="1:13" ht="12.75" customHeight="1" x14ac:dyDescent="0.2">
      <c r="A357" s="38"/>
      <c r="B357" s="45"/>
      <c r="D357" s="40"/>
      <c r="E357" s="40"/>
      <c r="F357" s="40"/>
      <c r="G357" s="40"/>
      <c r="H357" s="40"/>
      <c r="I357" s="40"/>
      <c r="J357" s="40"/>
      <c r="K357" s="40"/>
      <c r="L357" s="40"/>
      <c r="M357" s="40"/>
    </row>
    <row r="358" spans="1:13" ht="12.75" customHeight="1" x14ac:dyDescent="0.2">
      <c r="A358" s="38"/>
      <c r="B358" s="45"/>
      <c r="D358" s="40"/>
      <c r="E358" s="40"/>
      <c r="F358" s="40"/>
      <c r="G358" s="40"/>
      <c r="H358" s="40"/>
      <c r="I358" s="40"/>
      <c r="J358" s="40"/>
      <c r="K358" s="40"/>
      <c r="L358" s="40"/>
      <c r="M358" s="40"/>
    </row>
    <row r="359" spans="1:13" ht="12.75" customHeight="1" x14ac:dyDescent="0.2">
      <c r="A359" s="38"/>
      <c r="B359" s="45"/>
      <c r="D359" s="40"/>
      <c r="E359" s="40"/>
      <c r="F359" s="40"/>
      <c r="G359" s="40"/>
      <c r="H359" s="40"/>
      <c r="I359" s="40"/>
      <c r="J359" s="40"/>
      <c r="K359" s="40"/>
      <c r="L359" s="40"/>
      <c r="M359" s="40"/>
    </row>
    <row r="360" spans="1:13" ht="12.75" customHeight="1" x14ac:dyDescent="0.2">
      <c r="A360" s="38"/>
      <c r="B360" s="45"/>
      <c r="D360" s="40"/>
      <c r="E360" s="40"/>
      <c r="F360" s="40"/>
      <c r="G360" s="40"/>
      <c r="H360" s="40"/>
      <c r="I360" s="40"/>
      <c r="J360" s="40"/>
      <c r="K360" s="40"/>
      <c r="L360" s="40"/>
      <c r="M360" s="40"/>
    </row>
    <row r="361" spans="1:13" ht="12.75" customHeight="1" x14ac:dyDescent="0.2">
      <c r="A361" s="38"/>
      <c r="B361" s="45"/>
      <c r="D361" s="40"/>
      <c r="E361" s="40"/>
      <c r="F361" s="40"/>
      <c r="G361" s="40"/>
      <c r="H361" s="40"/>
      <c r="I361" s="40"/>
      <c r="J361" s="40"/>
      <c r="K361" s="40"/>
      <c r="L361" s="40"/>
      <c r="M361" s="40"/>
    </row>
    <row r="362" spans="1:13" ht="12.75" customHeight="1" x14ac:dyDescent="0.2">
      <c r="A362" s="38"/>
      <c r="B362" s="45"/>
      <c r="D362" s="40"/>
      <c r="E362" s="40"/>
      <c r="F362" s="40"/>
      <c r="G362" s="40"/>
      <c r="H362" s="40"/>
      <c r="I362" s="40"/>
      <c r="J362" s="40"/>
      <c r="K362" s="40"/>
      <c r="L362" s="40"/>
      <c r="M362" s="40"/>
    </row>
    <row r="363" spans="1:13" ht="12.75" customHeight="1" x14ac:dyDescent="0.2">
      <c r="A363" s="38"/>
      <c r="B363" s="45"/>
      <c r="D363" s="40"/>
      <c r="E363" s="40"/>
      <c r="F363" s="40"/>
      <c r="G363" s="40"/>
      <c r="H363" s="40"/>
      <c r="I363" s="40"/>
      <c r="J363" s="40"/>
      <c r="K363" s="40"/>
      <c r="L363" s="40"/>
      <c r="M363" s="40"/>
    </row>
    <row r="364" spans="1:13" ht="12.75" customHeight="1" x14ac:dyDescent="0.2">
      <c r="A364" s="38"/>
      <c r="B364" s="45"/>
      <c r="D364" s="40"/>
      <c r="E364" s="40"/>
      <c r="F364" s="40"/>
      <c r="G364" s="40"/>
      <c r="H364" s="40"/>
      <c r="I364" s="40"/>
      <c r="J364" s="40"/>
      <c r="K364" s="40"/>
      <c r="L364" s="40"/>
      <c r="M364" s="40"/>
    </row>
    <row r="365" spans="1:13" ht="12.75" customHeight="1" x14ac:dyDescent="0.2">
      <c r="A365" s="38"/>
      <c r="B365" s="45"/>
      <c r="D365" s="40"/>
      <c r="E365" s="40"/>
      <c r="F365" s="40"/>
      <c r="G365" s="40"/>
      <c r="H365" s="40"/>
      <c r="I365" s="40"/>
      <c r="J365" s="40"/>
      <c r="K365" s="40"/>
      <c r="L365" s="40"/>
      <c r="M365" s="40"/>
    </row>
    <row r="366" spans="1:13" ht="12.75" customHeight="1" x14ac:dyDescent="0.2">
      <c r="A366" s="38"/>
      <c r="B366" s="45"/>
      <c r="D366" s="40"/>
      <c r="E366" s="40"/>
      <c r="F366" s="40"/>
      <c r="G366" s="40"/>
      <c r="H366" s="40"/>
      <c r="I366" s="40"/>
      <c r="J366" s="40"/>
      <c r="K366" s="40"/>
      <c r="L366" s="40"/>
      <c r="M366" s="40"/>
    </row>
    <row r="367" spans="1:13" ht="12.75" customHeight="1" x14ac:dyDescent="0.2">
      <c r="A367" s="38"/>
      <c r="B367" s="45"/>
      <c r="D367" s="40"/>
      <c r="E367" s="40"/>
      <c r="F367" s="40"/>
      <c r="G367" s="40"/>
      <c r="H367" s="40"/>
      <c r="I367" s="40"/>
      <c r="J367" s="40"/>
      <c r="K367" s="40"/>
      <c r="L367" s="40"/>
      <c r="M367" s="40"/>
    </row>
    <row r="368" spans="1:13" ht="12.75" customHeight="1" x14ac:dyDescent="0.2">
      <c r="A368" s="38"/>
      <c r="B368" s="45"/>
      <c r="D368" s="40"/>
      <c r="E368" s="40"/>
      <c r="F368" s="40"/>
      <c r="G368" s="40"/>
      <c r="H368" s="40"/>
      <c r="I368" s="40"/>
      <c r="J368" s="40"/>
      <c r="K368" s="40"/>
      <c r="L368" s="40"/>
      <c r="M368" s="40"/>
    </row>
    <row r="369" spans="1:13" ht="12.75" customHeight="1" x14ac:dyDescent="0.2">
      <c r="A369" s="38"/>
      <c r="B369" s="45"/>
      <c r="D369" s="40"/>
      <c r="E369" s="40"/>
      <c r="F369" s="40"/>
      <c r="G369" s="40"/>
      <c r="H369" s="40"/>
      <c r="I369" s="40"/>
      <c r="J369" s="40"/>
      <c r="K369" s="40"/>
      <c r="L369" s="40"/>
      <c r="M369" s="40"/>
    </row>
    <row r="370" spans="1:13" ht="12.75" customHeight="1" x14ac:dyDescent="0.2">
      <c r="A370" s="38"/>
      <c r="B370" s="45"/>
      <c r="D370" s="40"/>
      <c r="E370" s="40"/>
      <c r="F370" s="40"/>
      <c r="G370" s="40"/>
      <c r="H370" s="40"/>
      <c r="I370" s="40"/>
      <c r="J370" s="40"/>
      <c r="K370" s="40"/>
      <c r="L370" s="40"/>
      <c r="M370" s="40"/>
    </row>
    <row r="371" spans="1:13" ht="12.75" customHeight="1" x14ac:dyDescent="0.2">
      <c r="A371" s="38"/>
      <c r="B371" s="45"/>
      <c r="D371" s="40"/>
      <c r="E371" s="40"/>
      <c r="F371" s="40"/>
      <c r="G371" s="40"/>
      <c r="H371" s="40"/>
      <c r="I371" s="40"/>
      <c r="J371" s="40"/>
      <c r="K371" s="40"/>
      <c r="L371" s="40"/>
      <c r="M371" s="40"/>
    </row>
    <row r="372" spans="1:13" ht="12.75" customHeight="1" x14ac:dyDescent="0.2">
      <c r="A372" s="38"/>
      <c r="B372" s="45"/>
      <c r="D372" s="40"/>
      <c r="E372" s="40"/>
      <c r="F372" s="40"/>
      <c r="G372" s="40"/>
      <c r="H372" s="40"/>
      <c r="I372" s="40"/>
      <c r="J372" s="40"/>
      <c r="K372" s="40"/>
      <c r="L372" s="40"/>
      <c r="M372" s="40"/>
    </row>
    <row r="373" spans="1:13" ht="12.75" customHeight="1" x14ac:dyDescent="0.2">
      <c r="A373" s="38"/>
      <c r="B373" s="45"/>
      <c r="D373" s="40"/>
      <c r="E373" s="40"/>
      <c r="F373" s="40"/>
      <c r="G373" s="40"/>
      <c r="H373" s="40"/>
      <c r="I373" s="40"/>
      <c r="J373" s="40"/>
      <c r="K373" s="40"/>
      <c r="L373" s="40"/>
      <c r="M373" s="40"/>
    </row>
    <row r="374" spans="1:13" ht="12.75" customHeight="1" x14ac:dyDescent="0.2">
      <c r="A374" s="38"/>
      <c r="B374" s="45"/>
      <c r="D374" s="40"/>
      <c r="E374" s="40"/>
      <c r="F374" s="40"/>
      <c r="G374" s="40"/>
      <c r="H374" s="40"/>
      <c r="I374" s="40"/>
      <c r="J374" s="40"/>
      <c r="K374" s="40"/>
      <c r="L374" s="40"/>
      <c r="M374" s="40"/>
    </row>
    <row r="375" spans="1:13" ht="12.75" customHeight="1" x14ac:dyDescent="0.2">
      <c r="A375" s="38"/>
      <c r="B375" s="45"/>
      <c r="D375" s="40"/>
      <c r="E375" s="40"/>
      <c r="F375" s="40"/>
      <c r="G375" s="40"/>
      <c r="H375" s="40"/>
      <c r="I375" s="40"/>
      <c r="J375" s="40"/>
      <c r="K375" s="40"/>
      <c r="L375" s="40"/>
      <c r="M375" s="40"/>
    </row>
    <row r="376" spans="1:13" ht="12.75" customHeight="1" x14ac:dyDescent="0.2">
      <c r="A376" s="38"/>
      <c r="B376" s="45"/>
      <c r="D376" s="40"/>
      <c r="E376" s="40"/>
      <c r="F376" s="40"/>
      <c r="G376" s="40"/>
      <c r="H376" s="40"/>
      <c r="I376" s="40"/>
      <c r="J376" s="40"/>
      <c r="K376" s="40"/>
      <c r="L376" s="40"/>
      <c r="M376" s="40"/>
    </row>
    <row r="377" spans="1:13" ht="12.75" customHeight="1" x14ac:dyDescent="0.2">
      <c r="A377" s="38"/>
      <c r="B377" s="45"/>
      <c r="D377" s="40"/>
      <c r="E377" s="40"/>
      <c r="F377" s="40"/>
      <c r="G377" s="40"/>
      <c r="H377" s="40"/>
      <c r="I377" s="40"/>
      <c r="J377" s="40"/>
      <c r="K377" s="40"/>
      <c r="L377" s="40"/>
      <c r="M377" s="40"/>
    </row>
    <row r="378" spans="1:13" ht="12.75" customHeight="1" x14ac:dyDescent="0.2">
      <c r="A378" s="38"/>
      <c r="B378" s="45"/>
      <c r="D378" s="40"/>
      <c r="E378" s="40"/>
      <c r="F378" s="40"/>
      <c r="G378" s="40"/>
      <c r="H378" s="40"/>
      <c r="I378" s="40"/>
      <c r="J378" s="40"/>
      <c r="K378" s="40"/>
      <c r="L378" s="40"/>
      <c r="M378" s="40"/>
    </row>
    <row r="379" spans="1:13" ht="12.75" customHeight="1" x14ac:dyDescent="0.2">
      <c r="A379" s="38"/>
      <c r="B379" s="45"/>
      <c r="D379" s="40"/>
      <c r="E379" s="40"/>
      <c r="F379" s="40"/>
      <c r="G379" s="40"/>
      <c r="H379" s="40"/>
      <c r="I379" s="40"/>
      <c r="J379" s="40"/>
      <c r="K379" s="40"/>
      <c r="L379" s="40"/>
      <c r="M379" s="40"/>
    </row>
    <row r="380" spans="1:13" ht="12.75" customHeight="1" x14ac:dyDescent="0.2">
      <c r="A380" s="38"/>
      <c r="B380" s="45"/>
      <c r="D380" s="40"/>
      <c r="E380" s="40"/>
      <c r="F380" s="40"/>
      <c r="G380" s="40"/>
      <c r="H380" s="40"/>
      <c r="I380" s="40"/>
      <c r="J380" s="40"/>
      <c r="K380" s="40"/>
      <c r="L380" s="40"/>
      <c r="M380" s="40"/>
    </row>
    <row r="381" spans="1:13" ht="12.75" customHeight="1" x14ac:dyDescent="0.2">
      <c r="A381" s="38"/>
      <c r="B381" s="45"/>
      <c r="D381" s="40"/>
      <c r="E381" s="40"/>
      <c r="F381" s="40"/>
      <c r="G381" s="40"/>
      <c r="H381" s="40"/>
      <c r="I381" s="40"/>
      <c r="J381" s="40"/>
      <c r="K381" s="40"/>
      <c r="L381" s="40"/>
      <c r="M381" s="40"/>
    </row>
    <row r="382" spans="1:13" ht="12.75" customHeight="1" x14ac:dyDescent="0.2">
      <c r="A382" s="38"/>
      <c r="B382" s="45"/>
      <c r="D382" s="40"/>
      <c r="E382" s="40"/>
      <c r="F382" s="40"/>
      <c r="G382" s="40"/>
      <c r="H382" s="40"/>
      <c r="I382" s="40"/>
      <c r="J382" s="40"/>
      <c r="K382" s="40"/>
      <c r="L382" s="40"/>
      <c r="M382" s="40"/>
    </row>
    <row r="383" spans="1:13" ht="12.75" customHeight="1" x14ac:dyDescent="0.2">
      <c r="A383" s="38"/>
      <c r="B383" s="45"/>
      <c r="D383" s="40"/>
      <c r="E383" s="40"/>
      <c r="F383" s="40"/>
      <c r="G383" s="40"/>
      <c r="H383" s="40"/>
      <c r="I383" s="40"/>
      <c r="J383" s="40"/>
      <c r="K383" s="40"/>
      <c r="L383" s="40"/>
      <c r="M383" s="40"/>
    </row>
    <row r="384" spans="1:13" ht="12.75" customHeight="1" x14ac:dyDescent="0.2">
      <c r="A384" s="38"/>
      <c r="B384" s="45"/>
      <c r="D384" s="40"/>
      <c r="E384" s="40"/>
      <c r="F384" s="40"/>
      <c r="G384" s="40"/>
      <c r="H384" s="40"/>
      <c r="I384" s="40"/>
      <c r="J384" s="40"/>
      <c r="K384" s="40"/>
      <c r="L384" s="40"/>
      <c r="M384" s="40"/>
    </row>
    <row r="385" spans="1:13" ht="12.75" customHeight="1" x14ac:dyDescent="0.2">
      <c r="A385" s="38"/>
      <c r="B385" s="45"/>
      <c r="D385" s="40"/>
      <c r="E385" s="40"/>
      <c r="F385" s="40"/>
      <c r="G385" s="40"/>
      <c r="H385" s="40"/>
      <c r="I385" s="40"/>
      <c r="J385" s="40"/>
      <c r="K385" s="40"/>
      <c r="L385" s="40"/>
      <c r="M385" s="40"/>
    </row>
    <row r="386" spans="1:13" ht="12.75" customHeight="1" x14ac:dyDescent="0.2">
      <c r="A386" s="38"/>
      <c r="B386" s="45"/>
      <c r="D386" s="40"/>
      <c r="E386" s="40"/>
      <c r="F386" s="40"/>
      <c r="G386" s="40"/>
      <c r="H386" s="40"/>
      <c r="I386" s="40"/>
      <c r="J386" s="40"/>
      <c r="K386" s="40"/>
      <c r="L386" s="40"/>
      <c r="M386" s="40"/>
    </row>
    <row r="387" spans="1:13" ht="12.75" customHeight="1" x14ac:dyDescent="0.2">
      <c r="A387" s="38"/>
      <c r="B387" s="45"/>
      <c r="D387" s="40"/>
      <c r="E387" s="40"/>
      <c r="F387" s="40"/>
      <c r="G387" s="40"/>
      <c r="H387" s="40"/>
      <c r="I387" s="40"/>
      <c r="J387" s="40"/>
      <c r="K387" s="40"/>
      <c r="L387" s="40"/>
      <c r="M387" s="40"/>
    </row>
    <row r="388" spans="1:13" ht="12.75" customHeight="1" x14ac:dyDescent="0.2">
      <c r="A388" s="38"/>
      <c r="B388" s="45"/>
      <c r="D388" s="40"/>
      <c r="E388" s="40"/>
      <c r="F388" s="40"/>
      <c r="G388" s="40"/>
      <c r="H388" s="40"/>
      <c r="I388" s="40"/>
      <c r="J388" s="40"/>
      <c r="K388" s="40"/>
      <c r="L388" s="40"/>
      <c r="M388" s="40"/>
    </row>
    <row r="389" spans="1:13" ht="12.75" customHeight="1" x14ac:dyDescent="0.2">
      <c r="A389" s="38"/>
      <c r="B389" s="45"/>
      <c r="D389" s="40"/>
      <c r="E389" s="40"/>
      <c r="F389" s="40"/>
      <c r="G389" s="40"/>
      <c r="H389" s="40"/>
      <c r="I389" s="40"/>
      <c r="J389" s="40"/>
      <c r="K389" s="40"/>
      <c r="L389" s="40"/>
      <c r="M389" s="40"/>
    </row>
    <row r="390" spans="1:13" ht="12.75" customHeight="1" x14ac:dyDescent="0.2">
      <c r="A390" s="38"/>
      <c r="B390" s="45"/>
      <c r="D390" s="40"/>
      <c r="E390" s="40"/>
      <c r="F390" s="40"/>
      <c r="G390" s="40"/>
      <c r="H390" s="40"/>
      <c r="I390" s="40"/>
      <c r="J390" s="40"/>
      <c r="K390" s="40"/>
      <c r="L390" s="40"/>
      <c r="M390" s="40"/>
    </row>
    <row r="391" spans="1:13" ht="12.75" customHeight="1" x14ac:dyDescent="0.2">
      <c r="A391" s="38"/>
      <c r="B391" s="45"/>
      <c r="D391" s="40"/>
      <c r="E391" s="40"/>
      <c r="F391" s="40"/>
      <c r="G391" s="40"/>
      <c r="H391" s="40"/>
      <c r="I391" s="40"/>
      <c r="J391" s="40"/>
      <c r="K391" s="40"/>
      <c r="L391" s="40"/>
      <c r="M391" s="40"/>
    </row>
    <row r="392" spans="1:13" ht="12.75" customHeight="1" x14ac:dyDescent="0.2">
      <c r="A392" s="38"/>
      <c r="B392" s="45"/>
      <c r="D392" s="40"/>
      <c r="E392" s="40"/>
      <c r="F392" s="40"/>
      <c r="G392" s="40"/>
      <c r="H392" s="40"/>
      <c r="I392" s="40"/>
      <c r="J392" s="40"/>
      <c r="K392" s="40"/>
      <c r="L392" s="40"/>
      <c r="M392" s="40"/>
    </row>
    <row r="393" spans="1:13" ht="12.75" customHeight="1" x14ac:dyDescent="0.2">
      <c r="A393" s="38"/>
      <c r="B393" s="45"/>
      <c r="D393" s="40"/>
      <c r="E393" s="40"/>
      <c r="F393" s="40"/>
      <c r="G393" s="40"/>
      <c r="H393" s="40"/>
      <c r="I393" s="40"/>
      <c r="J393" s="40"/>
      <c r="K393" s="40"/>
      <c r="L393" s="40"/>
      <c r="M393" s="40"/>
    </row>
    <row r="394" spans="1:13" ht="12.75" customHeight="1" x14ac:dyDescent="0.2">
      <c r="A394" s="38"/>
      <c r="B394" s="45"/>
      <c r="D394" s="40"/>
      <c r="E394" s="40"/>
      <c r="F394" s="40"/>
      <c r="G394" s="40"/>
      <c r="H394" s="40"/>
      <c r="I394" s="40"/>
      <c r="J394" s="40"/>
      <c r="K394" s="40"/>
      <c r="L394" s="40"/>
      <c r="M394" s="40"/>
    </row>
    <row r="395" spans="1:13" ht="12.75" customHeight="1" x14ac:dyDescent="0.2">
      <c r="A395" s="38"/>
      <c r="B395" s="45"/>
      <c r="D395" s="40"/>
      <c r="E395" s="40"/>
      <c r="F395" s="40"/>
      <c r="G395" s="40"/>
      <c r="H395" s="40"/>
      <c r="I395" s="40"/>
      <c r="J395" s="40"/>
      <c r="K395" s="40"/>
      <c r="L395" s="40"/>
      <c r="M395" s="40"/>
    </row>
    <row r="396" spans="1:13" ht="12.75" customHeight="1" x14ac:dyDescent="0.2">
      <c r="A396" s="38"/>
      <c r="B396" s="45"/>
      <c r="D396" s="40"/>
      <c r="E396" s="40"/>
      <c r="F396" s="40"/>
      <c r="G396" s="40"/>
      <c r="H396" s="40"/>
      <c r="I396" s="40"/>
      <c r="J396" s="40"/>
      <c r="K396" s="40"/>
      <c r="L396" s="40"/>
      <c r="M396" s="40"/>
    </row>
    <row r="397" spans="1:13" ht="12.75" customHeight="1" x14ac:dyDescent="0.2">
      <c r="A397" s="38"/>
      <c r="B397" s="45"/>
      <c r="D397" s="40"/>
      <c r="E397" s="40"/>
      <c r="F397" s="40"/>
      <c r="G397" s="40"/>
      <c r="H397" s="40"/>
      <c r="I397" s="40"/>
      <c r="J397" s="40"/>
      <c r="K397" s="40"/>
      <c r="L397" s="40"/>
      <c r="M397" s="40"/>
    </row>
    <row r="398" spans="1:13" ht="12.75" customHeight="1" x14ac:dyDescent="0.2">
      <c r="A398" s="38"/>
      <c r="B398" s="45"/>
      <c r="D398" s="40"/>
      <c r="E398" s="40"/>
      <c r="F398" s="40"/>
      <c r="G398" s="40"/>
      <c r="H398" s="40"/>
      <c r="I398" s="40"/>
      <c r="J398" s="40"/>
      <c r="K398" s="40"/>
      <c r="L398" s="40"/>
      <c r="M398" s="40"/>
    </row>
    <row r="399" spans="1:13" ht="12.75" customHeight="1" x14ac:dyDescent="0.2">
      <c r="A399" s="38"/>
      <c r="B399" s="45"/>
      <c r="D399" s="40"/>
      <c r="E399" s="40"/>
      <c r="F399" s="40"/>
      <c r="G399" s="40"/>
      <c r="H399" s="40"/>
      <c r="I399" s="40"/>
      <c r="J399" s="40"/>
      <c r="K399" s="40"/>
      <c r="L399" s="40"/>
      <c r="M399" s="40"/>
    </row>
    <row r="400" spans="1:13" ht="12.75" customHeight="1" x14ac:dyDescent="0.2">
      <c r="A400" s="38"/>
      <c r="B400" s="45"/>
      <c r="D400" s="40"/>
      <c r="E400" s="40"/>
      <c r="F400" s="40"/>
      <c r="G400" s="40"/>
      <c r="H400" s="40"/>
      <c r="I400" s="40"/>
      <c r="J400" s="40"/>
      <c r="K400" s="40"/>
      <c r="L400" s="40"/>
      <c r="M400" s="40"/>
    </row>
    <row r="401" spans="1:13" ht="12.75" customHeight="1" x14ac:dyDescent="0.2">
      <c r="A401" s="38"/>
      <c r="B401" s="45"/>
      <c r="D401" s="40"/>
      <c r="E401" s="40"/>
      <c r="F401" s="40"/>
      <c r="G401" s="40"/>
      <c r="H401" s="40"/>
      <c r="I401" s="40"/>
      <c r="J401" s="40"/>
      <c r="K401" s="40"/>
      <c r="L401" s="40"/>
      <c r="M401" s="40"/>
    </row>
    <row r="402" spans="1:13" ht="12.75" customHeight="1" x14ac:dyDescent="0.2">
      <c r="A402" s="38"/>
      <c r="B402" s="45"/>
      <c r="D402" s="40"/>
      <c r="E402" s="40"/>
      <c r="F402" s="40"/>
      <c r="G402" s="40"/>
      <c r="H402" s="40"/>
      <c r="I402" s="40"/>
      <c r="J402" s="40"/>
      <c r="K402" s="40"/>
      <c r="L402" s="40"/>
      <c r="M402" s="40"/>
    </row>
    <row r="403" spans="1:13" ht="12.75" customHeight="1" x14ac:dyDescent="0.2">
      <c r="A403" s="38"/>
      <c r="B403" s="45"/>
      <c r="D403" s="40"/>
      <c r="E403" s="40"/>
      <c r="F403" s="40"/>
      <c r="G403" s="40"/>
      <c r="H403" s="40"/>
      <c r="I403" s="40"/>
      <c r="J403" s="40"/>
      <c r="K403" s="40"/>
      <c r="L403" s="40"/>
      <c r="M403" s="40"/>
    </row>
    <row r="404" spans="1:13" ht="12.75" customHeight="1" x14ac:dyDescent="0.2">
      <c r="A404" s="38"/>
      <c r="B404" s="45"/>
      <c r="D404" s="40"/>
      <c r="E404" s="40"/>
      <c r="F404" s="40"/>
      <c r="G404" s="40"/>
      <c r="H404" s="40"/>
      <c r="I404" s="40"/>
      <c r="J404" s="40"/>
      <c r="K404" s="40"/>
      <c r="L404" s="40"/>
      <c r="M404" s="40"/>
    </row>
    <row r="405" spans="1:13" ht="12.75" customHeight="1" x14ac:dyDescent="0.2">
      <c r="A405" s="38"/>
      <c r="B405" s="45"/>
      <c r="D405" s="40"/>
      <c r="E405" s="40"/>
      <c r="F405" s="40"/>
      <c r="G405" s="40"/>
      <c r="H405" s="40"/>
      <c r="I405" s="40"/>
      <c r="J405" s="40"/>
      <c r="K405" s="40"/>
      <c r="L405" s="40"/>
      <c r="M405" s="40"/>
    </row>
    <row r="406" spans="1:13" ht="12.75" customHeight="1" x14ac:dyDescent="0.2">
      <c r="A406" s="38"/>
      <c r="B406" s="45"/>
      <c r="D406" s="40"/>
      <c r="E406" s="40"/>
      <c r="F406" s="40"/>
      <c r="G406" s="40"/>
      <c r="H406" s="40"/>
      <c r="I406" s="40"/>
      <c r="J406" s="40"/>
      <c r="K406" s="40"/>
      <c r="L406" s="40"/>
      <c r="M406" s="40"/>
    </row>
    <row r="407" spans="1:13" ht="12.75" customHeight="1" x14ac:dyDescent="0.2">
      <c r="A407" s="38"/>
      <c r="B407" s="45"/>
      <c r="D407" s="40"/>
      <c r="E407" s="40"/>
      <c r="F407" s="40"/>
      <c r="G407" s="40"/>
      <c r="H407" s="40"/>
      <c r="I407" s="40"/>
      <c r="J407" s="40"/>
      <c r="K407" s="40"/>
      <c r="L407" s="40"/>
      <c r="M407" s="40"/>
    </row>
    <row r="408" spans="1:13" ht="12.75" customHeight="1" x14ac:dyDescent="0.2">
      <c r="A408" s="38"/>
      <c r="B408" s="45"/>
      <c r="D408" s="40"/>
      <c r="E408" s="40"/>
      <c r="F408" s="40"/>
      <c r="G408" s="40"/>
      <c r="H408" s="40"/>
      <c r="I408" s="40"/>
      <c r="J408" s="40"/>
      <c r="K408" s="40"/>
      <c r="L408" s="40"/>
      <c r="M408" s="40"/>
    </row>
    <row r="409" spans="1:13" ht="12.75" customHeight="1" x14ac:dyDescent="0.2">
      <c r="A409" s="38"/>
      <c r="B409" s="45"/>
      <c r="D409" s="40"/>
      <c r="E409" s="40"/>
      <c r="F409" s="40"/>
      <c r="G409" s="40"/>
      <c r="H409" s="40"/>
      <c r="I409" s="40"/>
      <c r="J409" s="40"/>
      <c r="K409" s="40"/>
      <c r="L409" s="40"/>
      <c r="M409" s="40"/>
    </row>
    <row r="410" spans="1:13" ht="12.75" customHeight="1" x14ac:dyDescent="0.2">
      <c r="A410" s="38"/>
      <c r="B410" s="45"/>
      <c r="D410" s="40"/>
      <c r="E410" s="40"/>
      <c r="F410" s="40"/>
      <c r="G410" s="40"/>
      <c r="H410" s="40"/>
      <c r="I410" s="40"/>
      <c r="J410" s="40"/>
      <c r="K410" s="40"/>
      <c r="L410" s="40"/>
      <c r="M410" s="40"/>
    </row>
    <row r="411" spans="1:13" ht="12.75" customHeight="1" x14ac:dyDescent="0.2">
      <c r="A411" s="38"/>
      <c r="B411" s="45"/>
      <c r="D411" s="40"/>
      <c r="E411" s="40"/>
      <c r="F411" s="40"/>
      <c r="G411" s="40"/>
      <c r="H411" s="40"/>
      <c r="I411" s="40"/>
      <c r="J411" s="40"/>
      <c r="K411" s="40"/>
      <c r="L411" s="40"/>
      <c r="M411" s="40"/>
    </row>
    <row r="412" spans="1:13" ht="12.75" customHeight="1" x14ac:dyDescent="0.2">
      <c r="A412" s="38"/>
      <c r="B412" s="45"/>
      <c r="D412" s="40"/>
      <c r="E412" s="40"/>
      <c r="F412" s="40"/>
      <c r="G412" s="40"/>
      <c r="H412" s="40"/>
      <c r="I412" s="40"/>
      <c r="J412" s="40"/>
      <c r="K412" s="40"/>
      <c r="L412" s="40"/>
      <c r="M412" s="40"/>
    </row>
    <row r="413" spans="1:13" ht="12.75" customHeight="1" x14ac:dyDescent="0.2">
      <c r="A413" s="38"/>
      <c r="B413" s="45"/>
      <c r="D413" s="40"/>
      <c r="E413" s="40"/>
      <c r="F413" s="40"/>
      <c r="G413" s="40"/>
      <c r="H413" s="40"/>
      <c r="I413" s="40"/>
      <c r="J413" s="40"/>
      <c r="K413" s="40"/>
      <c r="L413" s="40"/>
      <c r="M413" s="40"/>
    </row>
    <row r="414" spans="1:13" ht="12.75" customHeight="1" x14ac:dyDescent="0.2">
      <c r="A414" s="38"/>
      <c r="B414" s="45"/>
      <c r="D414" s="40"/>
      <c r="E414" s="40"/>
      <c r="F414" s="40"/>
      <c r="G414" s="40"/>
      <c r="H414" s="40"/>
      <c r="I414" s="40"/>
      <c r="J414" s="40"/>
      <c r="K414" s="40"/>
      <c r="L414" s="40"/>
      <c r="M414" s="40"/>
    </row>
    <row r="415" spans="1:13" ht="12.75" customHeight="1" x14ac:dyDescent="0.2">
      <c r="A415" s="38"/>
      <c r="B415" s="45"/>
      <c r="D415" s="40"/>
      <c r="E415" s="40"/>
      <c r="F415" s="40"/>
      <c r="G415" s="40"/>
      <c r="H415" s="40"/>
      <c r="I415" s="40"/>
      <c r="J415" s="40"/>
      <c r="K415" s="40"/>
      <c r="L415" s="40"/>
      <c r="M415" s="40"/>
    </row>
    <row r="416" spans="1:13" ht="12.75" customHeight="1" x14ac:dyDescent="0.2">
      <c r="A416" s="38"/>
      <c r="B416" s="45"/>
      <c r="D416" s="40"/>
      <c r="E416" s="40"/>
      <c r="F416" s="40"/>
      <c r="G416" s="40"/>
      <c r="H416" s="40"/>
      <c r="I416" s="40"/>
      <c r="J416" s="40"/>
      <c r="K416" s="40"/>
      <c r="L416" s="40"/>
      <c r="M416" s="40"/>
    </row>
    <row r="417" spans="1:13" ht="12.75" customHeight="1" x14ac:dyDescent="0.2">
      <c r="A417" s="38"/>
      <c r="B417" s="45"/>
      <c r="D417" s="40"/>
      <c r="E417" s="40"/>
      <c r="F417" s="40"/>
      <c r="G417" s="40"/>
      <c r="H417" s="40"/>
      <c r="I417" s="40"/>
      <c r="J417" s="40"/>
      <c r="K417" s="40"/>
      <c r="L417" s="40"/>
      <c r="M417" s="40"/>
    </row>
    <row r="418" spans="1:13" ht="12.75" customHeight="1" x14ac:dyDescent="0.2">
      <c r="A418" s="38"/>
      <c r="B418" s="45"/>
      <c r="D418" s="40"/>
      <c r="E418" s="40"/>
      <c r="F418" s="40"/>
      <c r="G418" s="40"/>
      <c r="H418" s="40"/>
      <c r="I418" s="40"/>
      <c r="J418" s="40"/>
      <c r="K418" s="40"/>
      <c r="L418" s="40"/>
      <c r="M418" s="40"/>
    </row>
    <row r="419" spans="1:13" ht="12.75" customHeight="1" x14ac:dyDescent="0.2">
      <c r="A419" s="38"/>
      <c r="B419" s="45"/>
      <c r="D419" s="40"/>
      <c r="E419" s="40"/>
      <c r="F419" s="40"/>
      <c r="G419" s="40"/>
      <c r="H419" s="40"/>
      <c r="I419" s="40"/>
      <c r="J419" s="40"/>
      <c r="K419" s="40"/>
      <c r="L419" s="40"/>
      <c r="M419" s="40"/>
    </row>
    <row r="420" spans="1:13" ht="12.75" customHeight="1" x14ac:dyDescent="0.2">
      <c r="A420" s="38"/>
      <c r="B420" s="45"/>
      <c r="D420" s="40"/>
      <c r="E420" s="40"/>
      <c r="F420" s="40"/>
      <c r="G420" s="40"/>
      <c r="H420" s="40"/>
      <c r="I420" s="40"/>
      <c r="J420" s="40"/>
      <c r="K420" s="40"/>
      <c r="L420" s="40"/>
      <c r="M420" s="40"/>
    </row>
    <row r="421" spans="1:13" ht="12.75" customHeight="1" x14ac:dyDescent="0.2">
      <c r="A421" s="38"/>
      <c r="B421" s="45"/>
      <c r="D421" s="40"/>
      <c r="E421" s="40"/>
      <c r="F421" s="40"/>
      <c r="G421" s="40"/>
      <c r="H421" s="40"/>
      <c r="I421" s="40"/>
      <c r="J421" s="40"/>
      <c r="K421" s="40"/>
      <c r="L421" s="40"/>
      <c r="M421" s="40"/>
    </row>
    <row r="422" spans="1:13" ht="12.75" customHeight="1" x14ac:dyDescent="0.2">
      <c r="A422" s="38"/>
      <c r="B422" s="45"/>
      <c r="D422" s="40"/>
      <c r="E422" s="40"/>
      <c r="F422" s="40"/>
      <c r="G422" s="40"/>
      <c r="H422" s="40"/>
      <c r="I422" s="40"/>
      <c r="J422" s="40"/>
      <c r="K422" s="40"/>
      <c r="L422" s="40"/>
      <c r="M422" s="40"/>
    </row>
    <row r="423" spans="1:13" ht="12.75" customHeight="1" x14ac:dyDescent="0.2">
      <c r="A423" s="38"/>
      <c r="B423" s="45"/>
      <c r="D423" s="40"/>
      <c r="E423" s="40"/>
      <c r="F423" s="40"/>
      <c r="G423" s="40"/>
      <c r="H423" s="40"/>
      <c r="I423" s="40"/>
      <c r="J423" s="40"/>
      <c r="K423" s="40"/>
      <c r="L423" s="40"/>
      <c r="M423" s="40"/>
    </row>
    <row r="424" spans="1:13" ht="12.75" customHeight="1" x14ac:dyDescent="0.2">
      <c r="A424" s="38"/>
      <c r="B424" s="45"/>
      <c r="D424" s="40"/>
      <c r="E424" s="40"/>
      <c r="F424" s="40"/>
      <c r="G424" s="40"/>
      <c r="H424" s="40"/>
      <c r="I424" s="40"/>
      <c r="J424" s="40"/>
      <c r="K424" s="40"/>
      <c r="L424" s="40"/>
      <c r="M424" s="40"/>
    </row>
    <row r="425" spans="1:13" ht="12.75" customHeight="1" x14ac:dyDescent="0.2">
      <c r="A425" s="38"/>
      <c r="B425" s="45"/>
      <c r="D425" s="40"/>
      <c r="E425" s="40"/>
      <c r="F425" s="40"/>
      <c r="G425" s="40"/>
      <c r="H425" s="40"/>
      <c r="I425" s="40"/>
      <c r="J425" s="40"/>
      <c r="K425" s="40"/>
      <c r="L425" s="40"/>
      <c r="M425" s="40"/>
    </row>
    <row r="426" spans="1:13" ht="12.75" customHeight="1" x14ac:dyDescent="0.2">
      <c r="A426" s="38"/>
      <c r="B426" s="45"/>
      <c r="D426" s="40"/>
      <c r="E426" s="40"/>
      <c r="F426" s="40"/>
      <c r="G426" s="40"/>
      <c r="H426" s="40"/>
      <c r="I426" s="40"/>
      <c r="J426" s="40"/>
      <c r="K426" s="40"/>
      <c r="L426" s="40"/>
      <c r="M426" s="40"/>
    </row>
    <row r="427" spans="1:13" ht="12.75" customHeight="1" x14ac:dyDescent="0.2">
      <c r="A427" s="38"/>
      <c r="B427" s="45"/>
      <c r="D427" s="40"/>
      <c r="E427" s="40"/>
      <c r="F427" s="40"/>
      <c r="G427" s="40"/>
      <c r="H427" s="40"/>
      <c r="I427" s="40"/>
      <c r="J427" s="40"/>
      <c r="K427" s="40"/>
      <c r="L427" s="40"/>
      <c r="M427" s="40"/>
    </row>
    <row r="428" spans="1:13" ht="12.75" customHeight="1" x14ac:dyDescent="0.2">
      <c r="A428" s="38"/>
      <c r="B428" s="45"/>
      <c r="D428" s="40"/>
      <c r="E428" s="40"/>
      <c r="F428" s="40"/>
      <c r="G428" s="40"/>
      <c r="H428" s="40"/>
      <c r="I428" s="40"/>
      <c r="J428" s="40"/>
      <c r="K428" s="40"/>
      <c r="L428" s="40"/>
      <c r="M428" s="40"/>
    </row>
    <row r="429" spans="1:13" ht="12.75" customHeight="1" x14ac:dyDescent="0.2">
      <c r="A429" s="38"/>
      <c r="B429" s="45"/>
      <c r="D429" s="40"/>
      <c r="E429" s="40"/>
      <c r="F429" s="40"/>
      <c r="G429" s="40"/>
      <c r="H429" s="40"/>
      <c r="I429" s="40"/>
      <c r="J429" s="40"/>
      <c r="K429" s="40"/>
      <c r="L429" s="40"/>
      <c r="M429" s="40"/>
    </row>
    <row r="430" spans="1:13" ht="12.75" customHeight="1" x14ac:dyDescent="0.2">
      <c r="A430" s="38"/>
      <c r="B430" s="45"/>
      <c r="D430" s="40"/>
      <c r="E430" s="40"/>
      <c r="F430" s="40"/>
      <c r="G430" s="40"/>
      <c r="H430" s="40"/>
      <c r="I430" s="40"/>
      <c r="J430" s="40"/>
      <c r="K430" s="40"/>
      <c r="L430" s="40"/>
      <c r="M430" s="40"/>
    </row>
    <row r="431" spans="1:13" ht="12.75" customHeight="1" x14ac:dyDescent="0.2">
      <c r="A431" s="38"/>
      <c r="B431" s="45"/>
      <c r="D431" s="40"/>
      <c r="E431" s="40"/>
      <c r="F431" s="40"/>
      <c r="G431" s="40"/>
      <c r="H431" s="40"/>
      <c r="I431" s="40"/>
      <c r="J431" s="40"/>
      <c r="K431" s="40"/>
      <c r="L431" s="40"/>
      <c r="M431" s="40"/>
    </row>
    <row r="432" spans="1:13" ht="12.75" customHeight="1" x14ac:dyDescent="0.2">
      <c r="A432" s="38"/>
      <c r="B432" s="45"/>
      <c r="D432" s="40"/>
      <c r="E432" s="40"/>
      <c r="F432" s="40"/>
      <c r="G432" s="40"/>
      <c r="H432" s="40"/>
      <c r="I432" s="40"/>
      <c r="J432" s="40"/>
      <c r="K432" s="40"/>
      <c r="L432" s="40"/>
      <c r="M432" s="40"/>
    </row>
    <row r="433" spans="1:13" ht="12.75" customHeight="1" x14ac:dyDescent="0.2">
      <c r="A433" s="38"/>
      <c r="B433" s="45"/>
      <c r="D433" s="40"/>
      <c r="E433" s="40"/>
      <c r="F433" s="40"/>
      <c r="G433" s="40"/>
      <c r="H433" s="40"/>
      <c r="I433" s="40"/>
      <c r="J433" s="40"/>
      <c r="K433" s="40"/>
      <c r="L433" s="40"/>
      <c r="M433" s="40"/>
    </row>
    <row r="434" spans="1:13" ht="12.75" customHeight="1" x14ac:dyDescent="0.2">
      <c r="A434" s="38"/>
      <c r="B434" s="45"/>
      <c r="D434" s="40"/>
      <c r="E434" s="40"/>
      <c r="F434" s="40"/>
      <c r="G434" s="40"/>
      <c r="H434" s="40"/>
      <c r="I434" s="40"/>
      <c r="J434" s="40"/>
      <c r="K434" s="40"/>
      <c r="L434" s="40"/>
      <c r="M434" s="40"/>
    </row>
    <row r="435" spans="1:13" ht="12.75" customHeight="1" x14ac:dyDescent="0.2">
      <c r="A435" s="38"/>
      <c r="B435" s="45"/>
      <c r="D435" s="40"/>
      <c r="E435" s="40"/>
      <c r="F435" s="40"/>
      <c r="G435" s="40"/>
      <c r="H435" s="40"/>
      <c r="I435" s="40"/>
      <c r="J435" s="40"/>
      <c r="K435" s="40"/>
      <c r="L435" s="40"/>
      <c r="M435" s="40"/>
    </row>
    <row r="436" spans="1:13" ht="12.75" customHeight="1" x14ac:dyDescent="0.2">
      <c r="A436" s="38"/>
      <c r="B436" s="45"/>
      <c r="D436" s="40"/>
      <c r="E436" s="40"/>
      <c r="F436" s="40"/>
      <c r="G436" s="40"/>
      <c r="H436" s="40"/>
      <c r="I436" s="40"/>
      <c r="J436" s="40"/>
      <c r="K436" s="40"/>
      <c r="L436" s="40"/>
      <c r="M436" s="40"/>
    </row>
    <row r="437" spans="1:13" ht="12.75" customHeight="1" x14ac:dyDescent="0.2">
      <c r="A437" s="38"/>
      <c r="B437" s="45"/>
      <c r="D437" s="40"/>
      <c r="E437" s="40"/>
      <c r="F437" s="40"/>
      <c r="G437" s="40"/>
      <c r="H437" s="40"/>
      <c r="I437" s="40"/>
      <c r="J437" s="40"/>
      <c r="K437" s="40"/>
      <c r="L437" s="40"/>
      <c r="M437" s="40"/>
    </row>
    <row r="438" spans="1:13" ht="12.75" customHeight="1" x14ac:dyDescent="0.2">
      <c r="A438" s="38"/>
      <c r="B438" s="45"/>
      <c r="D438" s="40"/>
      <c r="E438" s="40"/>
      <c r="F438" s="40"/>
      <c r="G438" s="40"/>
      <c r="H438" s="40"/>
      <c r="I438" s="40"/>
      <c r="J438" s="40"/>
      <c r="K438" s="40"/>
      <c r="L438" s="40"/>
      <c r="M438" s="40"/>
    </row>
    <row r="439" spans="1:13" ht="12.75" customHeight="1" x14ac:dyDescent="0.2">
      <c r="A439" s="38"/>
      <c r="B439" s="45"/>
      <c r="D439" s="40"/>
      <c r="E439" s="40"/>
      <c r="F439" s="40"/>
      <c r="G439" s="40"/>
      <c r="H439" s="40"/>
      <c r="I439" s="40"/>
      <c r="J439" s="40"/>
      <c r="K439" s="40"/>
      <c r="L439" s="40"/>
      <c r="M439" s="40"/>
    </row>
    <row r="440" spans="1:13" ht="12.75" customHeight="1" x14ac:dyDescent="0.2">
      <c r="A440" s="38"/>
      <c r="B440" s="45"/>
      <c r="D440" s="40"/>
      <c r="E440" s="40"/>
      <c r="F440" s="40"/>
      <c r="G440" s="40"/>
      <c r="H440" s="40"/>
      <c r="I440" s="40"/>
      <c r="J440" s="40"/>
      <c r="K440" s="40"/>
      <c r="L440" s="40"/>
      <c r="M440" s="40"/>
    </row>
    <row r="441" spans="1:13" ht="12.75" customHeight="1" x14ac:dyDescent="0.2">
      <c r="A441" s="38"/>
      <c r="B441" s="45"/>
      <c r="D441" s="40"/>
      <c r="E441" s="40"/>
      <c r="F441" s="40"/>
      <c r="G441" s="40"/>
      <c r="H441" s="40"/>
      <c r="I441" s="40"/>
      <c r="J441" s="40"/>
      <c r="K441" s="40"/>
      <c r="L441" s="40"/>
      <c r="M441" s="40"/>
    </row>
    <row r="442" spans="1:13" ht="12.75" customHeight="1" x14ac:dyDescent="0.2">
      <c r="A442" s="38"/>
      <c r="B442" s="45"/>
      <c r="D442" s="40"/>
      <c r="E442" s="40"/>
      <c r="F442" s="40"/>
      <c r="G442" s="40"/>
      <c r="H442" s="40"/>
      <c r="I442" s="40"/>
      <c r="J442" s="40"/>
      <c r="K442" s="40"/>
      <c r="L442" s="40"/>
      <c r="M442" s="40"/>
    </row>
    <row r="443" spans="1:13" ht="12.75" customHeight="1" x14ac:dyDescent="0.2">
      <c r="A443" s="38"/>
      <c r="B443" s="45"/>
      <c r="D443" s="40"/>
      <c r="E443" s="40"/>
      <c r="F443" s="40"/>
      <c r="G443" s="40"/>
      <c r="H443" s="40"/>
      <c r="I443" s="40"/>
      <c r="J443" s="40"/>
      <c r="K443" s="40"/>
      <c r="L443" s="40"/>
      <c r="M443" s="40"/>
    </row>
    <row r="444" spans="1:13" ht="12.75" customHeight="1" x14ac:dyDescent="0.2">
      <c r="A444" s="38"/>
      <c r="B444" s="45"/>
      <c r="D444" s="40"/>
      <c r="E444" s="40"/>
      <c r="F444" s="40"/>
      <c r="G444" s="40"/>
      <c r="H444" s="40"/>
      <c r="I444" s="40"/>
      <c r="J444" s="40"/>
      <c r="K444" s="40"/>
      <c r="L444" s="40"/>
      <c r="M444" s="40"/>
    </row>
    <row r="445" spans="1:13" ht="12.75" customHeight="1" x14ac:dyDescent="0.2">
      <c r="A445" s="38"/>
      <c r="B445" s="45"/>
      <c r="D445" s="40"/>
      <c r="E445" s="40"/>
      <c r="F445" s="40"/>
      <c r="G445" s="40"/>
      <c r="H445" s="40"/>
      <c r="I445" s="40"/>
      <c r="J445" s="40"/>
      <c r="K445" s="40"/>
      <c r="L445" s="40"/>
      <c r="M445" s="40"/>
    </row>
    <row r="446" spans="1:13" ht="12.75" customHeight="1" x14ac:dyDescent="0.2">
      <c r="A446" s="38"/>
      <c r="B446" s="45"/>
      <c r="D446" s="40"/>
      <c r="E446" s="40"/>
      <c r="F446" s="40"/>
      <c r="G446" s="40"/>
      <c r="H446" s="40"/>
      <c r="I446" s="40"/>
      <c r="J446" s="40"/>
      <c r="K446" s="40"/>
      <c r="L446" s="40"/>
      <c r="M446" s="40"/>
    </row>
    <row r="447" spans="1:13" ht="12.75" customHeight="1" x14ac:dyDescent="0.2">
      <c r="A447" s="38"/>
      <c r="B447" s="45"/>
      <c r="D447" s="40"/>
      <c r="E447" s="40"/>
      <c r="F447" s="40"/>
      <c r="G447" s="40"/>
      <c r="H447" s="40"/>
      <c r="I447" s="40"/>
      <c r="J447" s="40"/>
      <c r="K447" s="40"/>
      <c r="L447" s="40"/>
      <c r="M447" s="40"/>
    </row>
    <row r="448" spans="1:13" ht="12.75" customHeight="1" x14ac:dyDescent="0.2">
      <c r="A448" s="38"/>
      <c r="B448" s="45"/>
      <c r="D448" s="40"/>
      <c r="E448" s="40"/>
      <c r="F448" s="40"/>
      <c r="G448" s="40"/>
      <c r="H448" s="40"/>
      <c r="I448" s="40"/>
      <c r="J448" s="40"/>
      <c r="K448" s="40"/>
      <c r="L448" s="40"/>
      <c r="M448" s="40"/>
    </row>
    <row r="449" spans="1:13" ht="12.75" customHeight="1" x14ac:dyDescent="0.2">
      <c r="A449" s="38"/>
      <c r="B449" s="45"/>
      <c r="D449" s="40"/>
      <c r="E449" s="40"/>
      <c r="F449" s="40"/>
      <c r="G449" s="40"/>
      <c r="H449" s="40"/>
      <c r="I449" s="40"/>
      <c r="J449" s="40"/>
      <c r="K449" s="40"/>
      <c r="L449" s="40"/>
      <c r="M449" s="40"/>
    </row>
    <row r="450" spans="1:13" ht="12.75" customHeight="1" x14ac:dyDescent="0.2">
      <c r="A450" s="38"/>
      <c r="B450" s="45"/>
      <c r="D450" s="40"/>
      <c r="E450" s="40"/>
      <c r="F450" s="40"/>
      <c r="G450" s="40"/>
      <c r="H450" s="40"/>
      <c r="I450" s="40"/>
      <c r="J450" s="40"/>
      <c r="K450" s="40"/>
      <c r="L450" s="40"/>
      <c r="M450" s="40"/>
    </row>
    <row r="451" spans="1:13" ht="12.75" customHeight="1" x14ac:dyDescent="0.2">
      <c r="A451" s="38"/>
      <c r="B451" s="45"/>
      <c r="D451" s="40"/>
      <c r="E451" s="40"/>
      <c r="F451" s="40"/>
      <c r="G451" s="40"/>
      <c r="H451" s="40"/>
      <c r="I451" s="40"/>
      <c r="J451" s="40"/>
      <c r="K451" s="40"/>
      <c r="L451" s="40"/>
      <c r="M451" s="40"/>
    </row>
    <row r="452" spans="1:13" ht="12.75" customHeight="1" x14ac:dyDescent="0.2">
      <c r="A452" s="38"/>
      <c r="B452" s="45"/>
      <c r="D452" s="40"/>
      <c r="E452" s="40"/>
      <c r="F452" s="40"/>
      <c r="G452" s="40"/>
      <c r="H452" s="40"/>
      <c r="I452" s="40"/>
      <c r="J452" s="40"/>
      <c r="K452" s="40"/>
      <c r="L452" s="40"/>
      <c r="M452" s="40"/>
    </row>
    <row r="453" spans="1:13" ht="12.75" customHeight="1" x14ac:dyDescent="0.2">
      <c r="A453" s="38"/>
      <c r="B453" s="45"/>
      <c r="D453" s="40"/>
      <c r="E453" s="40"/>
      <c r="F453" s="40"/>
      <c r="G453" s="40"/>
      <c r="H453" s="40"/>
      <c r="I453" s="40"/>
      <c r="J453" s="40"/>
      <c r="K453" s="40"/>
      <c r="L453" s="40"/>
      <c r="M453" s="40"/>
    </row>
    <row r="454" spans="1:13" ht="12.75" customHeight="1" x14ac:dyDescent="0.2">
      <c r="A454" s="38"/>
      <c r="B454" s="45"/>
      <c r="D454" s="40"/>
      <c r="E454" s="40"/>
      <c r="F454" s="40"/>
      <c r="G454" s="40"/>
      <c r="H454" s="40"/>
      <c r="I454" s="40"/>
      <c r="J454" s="40"/>
      <c r="K454" s="40"/>
      <c r="L454" s="40"/>
      <c r="M454" s="40"/>
    </row>
    <row r="455" spans="1:13" ht="12.75" customHeight="1" x14ac:dyDescent="0.2">
      <c r="A455" s="38"/>
      <c r="B455" s="45"/>
      <c r="D455" s="40"/>
      <c r="E455" s="40"/>
      <c r="F455" s="40"/>
      <c r="G455" s="40"/>
      <c r="H455" s="40"/>
      <c r="I455" s="40"/>
      <c r="J455" s="40"/>
      <c r="K455" s="40"/>
      <c r="L455" s="40"/>
      <c r="M455" s="40"/>
    </row>
    <row r="456" spans="1:13" ht="12.75" customHeight="1" x14ac:dyDescent="0.2">
      <c r="A456" s="38"/>
      <c r="B456" s="45"/>
      <c r="D456" s="40"/>
      <c r="E456" s="40"/>
      <c r="F456" s="40"/>
      <c r="G456" s="40"/>
      <c r="H456" s="40"/>
      <c r="I456" s="40"/>
      <c r="J456" s="40"/>
      <c r="K456" s="40"/>
      <c r="L456" s="40"/>
      <c r="M456" s="40"/>
    </row>
    <row r="457" spans="1:13" ht="12.75" customHeight="1" x14ac:dyDescent="0.2">
      <c r="A457" s="38"/>
      <c r="B457" s="45"/>
      <c r="D457" s="40"/>
      <c r="E457" s="40"/>
      <c r="F457" s="40"/>
      <c r="G457" s="40"/>
      <c r="H457" s="40"/>
      <c r="I457" s="40"/>
      <c r="J457" s="40"/>
      <c r="K457" s="40"/>
      <c r="L457" s="40"/>
      <c r="M457" s="40"/>
    </row>
    <row r="458" spans="1:13" ht="12.75" customHeight="1" x14ac:dyDescent="0.2">
      <c r="A458" s="38"/>
      <c r="B458" s="45"/>
      <c r="D458" s="40"/>
      <c r="E458" s="40"/>
      <c r="F458" s="40"/>
      <c r="G458" s="40"/>
      <c r="H458" s="40"/>
      <c r="I458" s="40"/>
      <c r="J458" s="40"/>
      <c r="K458" s="40"/>
      <c r="L458" s="40"/>
      <c r="M458" s="40"/>
    </row>
    <row r="459" spans="1:13" ht="12.75" customHeight="1" x14ac:dyDescent="0.2">
      <c r="A459" s="38"/>
      <c r="B459" s="45"/>
      <c r="D459" s="40"/>
      <c r="E459" s="40"/>
      <c r="F459" s="40"/>
      <c r="G459" s="40"/>
      <c r="H459" s="40"/>
      <c r="I459" s="40"/>
      <c r="J459" s="40"/>
      <c r="K459" s="40"/>
      <c r="L459" s="40"/>
      <c r="M459" s="40"/>
    </row>
    <row r="460" spans="1:13" ht="12.75" customHeight="1" x14ac:dyDescent="0.2">
      <c r="A460" s="38"/>
      <c r="B460" s="45"/>
      <c r="D460" s="40"/>
      <c r="E460" s="40"/>
      <c r="F460" s="40"/>
      <c r="G460" s="40"/>
      <c r="H460" s="40"/>
      <c r="I460" s="40"/>
      <c r="J460" s="40"/>
      <c r="K460" s="40"/>
      <c r="L460" s="40"/>
      <c r="M460" s="40"/>
    </row>
    <row r="461" spans="1:13" ht="12.75" customHeight="1" x14ac:dyDescent="0.2">
      <c r="A461" s="38"/>
      <c r="B461" s="45"/>
      <c r="D461" s="40"/>
      <c r="E461" s="40"/>
      <c r="F461" s="40"/>
      <c r="G461" s="40"/>
      <c r="H461" s="40"/>
      <c r="I461" s="40"/>
      <c r="J461" s="40"/>
      <c r="K461" s="40"/>
      <c r="L461" s="40"/>
      <c r="M461" s="40"/>
    </row>
    <row r="462" spans="1:13" ht="12.75" customHeight="1" x14ac:dyDescent="0.2">
      <c r="A462" s="38"/>
      <c r="B462" s="45"/>
      <c r="D462" s="40"/>
      <c r="E462" s="40"/>
      <c r="F462" s="40"/>
      <c r="G462" s="40"/>
      <c r="H462" s="40"/>
      <c r="I462" s="40"/>
      <c r="J462" s="40"/>
      <c r="K462" s="40"/>
      <c r="L462" s="40"/>
      <c r="M462" s="40"/>
    </row>
    <row r="463" spans="1:13" ht="12.75" customHeight="1" x14ac:dyDescent="0.2">
      <c r="A463" s="38"/>
      <c r="B463" s="45"/>
      <c r="D463" s="40"/>
      <c r="E463" s="40"/>
      <c r="F463" s="40"/>
      <c r="G463" s="40"/>
      <c r="H463" s="40"/>
      <c r="I463" s="40"/>
      <c r="J463" s="40"/>
      <c r="K463" s="40"/>
      <c r="L463" s="40"/>
      <c r="M463" s="40"/>
    </row>
    <row r="464" spans="1:13" ht="12.75" customHeight="1" x14ac:dyDescent="0.2">
      <c r="A464" s="38"/>
      <c r="B464" s="45"/>
      <c r="D464" s="40"/>
      <c r="E464" s="40"/>
      <c r="F464" s="40"/>
      <c r="G464" s="40"/>
      <c r="H464" s="40"/>
      <c r="I464" s="40"/>
      <c r="J464" s="40"/>
      <c r="K464" s="40"/>
      <c r="L464" s="40"/>
      <c r="M464" s="40"/>
    </row>
    <row r="465" spans="1:13" ht="12.75" customHeight="1" x14ac:dyDescent="0.2">
      <c r="A465" s="38"/>
      <c r="B465" s="45"/>
      <c r="D465" s="40"/>
      <c r="E465" s="40"/>
      <c r="F465" s="40"/>
      <c r="G465" s="40"/>
      <c r="H465" s="40"/>
      <c r="I465" s="40"/>
      <c r="J465" s="40"/>
      <c r="K465" s="40"/>
      <c r="L465" s="40"/>
      <c r="M465" s="40"/>
    </row>
    <row r="466" spans="1:13" ht="12.75" customHeight="1" x14ac:dyDescent="0.2">
      <c r="A466" s="38"/>
      <c r="B466" s="45"/>
      <c r="D466" s="40"/>
      <c r="E466" s="40"/>
      <c r="F466" s="40"/>
      <c r="G466" s="40"/>
      <c r="H466" s="40"/>
      <c r="I466" s="40"/>
      <c r="J466" s="40"/>
      <c r="K466" s="40"/>
      <c r="L466" s="40"/>
      <c r="M466" s="40"/>
    </row>
    <row r="467" spans="1:13" ht="12.75" customHeight="1" x14ac:dyDescent="0.2">
      <c r="A467" s="38"/>
      <c r="B467" s="45"/>
      <c r="D467" s="40"/>
      <c r="E467" s="40"/>
      <c r="F467" s="40"/>
      <c r="G467" s="40"/>
      <c r="H467" s="40"/>
      <c r="I467" s="40"/>
      <c r="J467" s="40"/>
      <c r="K467" s="40"/>
      <c r="L467" s="40"/>
      <c r="M467" s="40"/>
    </row>
    <row r="468" spans="1:13" ht="12.75" customHeight="1" x14ac:dyDescent="0.2">
      <c r="A468" s="38"/>
      <c r="B468" s="45"/>
      <c r="D468" s="40"/>
      <c r="E468" s="40"/>
      <c r="F468" s="40"/>
      <c r="G468" s="40"/>
      <c r="H468" s="40"/>
      <c r="I468" s="40"/>
      <c r="J468" s="40"/>
      <c r="K468" s="40"/>
      <c r="L468" s="40"/>
      <c r="M468" s="40"/>
    </row>
    <row r="469" spans="1:13" ht="12.75" customHeight="1" x14ac:dyDescent="0.2">
      <c r="A469" s="38"/>
      <c r="B469" s="45"/>
      <c r="D469" s="40"/>
      <c r="E469" s="40"/>
      <c r="F469" s="40"/>
      <c r="G469" s="40"/>
      <c r="H469" s="40"/>
      <c r="I469" s="40"/>
      <c r="J469" s="40"/>
      <c r="K469" s="40"/>
      <c r="L469" s="40"/>
      <c r="M469" s="40"/>
    </row>
    <row r="470" spans="1:13" ht="12.75" customHeight="1" x14ac:dyDescent="0.2">
      <c r="A470" s="38"/>
      <c r="B470" s="45"/>
      <c r="D470" s="40"/>
      <c r="E470" s="40"/>
      <c r="F470" s="40"/>
      <c r="G470" s="40"/>
      <c r="H470" s="40"/>
      <c r="I470" s="40"/>
      <c r="J470" s="40"/>
      <c r="K470" s="40"/>
      <c r="L470" s="40"/>
      <c r="M470" s="40"/>
    </row>
    <row r="471" spans="1:13" ht="12.75" customHeight="1" x14ac:dyDescent="0.2">
      <c r="A471" s="38"/>
      <c r="B471" s="45"/>
      <c r="D471" s="40"/>
      <c r="E471" s="40"/>
      <c r="F471" s="40"/>
      <c r="G471" s="40"/>
      <c r="H471" s="40"/>
      <c r="I471" s="40"/>
      <c r="J471" s="40"/>
      <c r="K471" s="40"/>
      <c r="L471" s="40"/>
      <c r="M471" s="40"/>
    </row>
    <row r="472" spans="1:13" ht="12.75" customHeight="1" x14ac:dyDescent="0.2">
      <c r="A472" s="38"/>
      <c r="B472" s="45"/>
      <c r="D472" s="40"/>
      <c r="E472" s="40"/>
      <c r="F472" s="40"/>
      <c r="G472" s="40"/>
      <c r="H472" s="40"/>
      <c r="I472" s="40"/>
      <c r="J472" s="40"/>
      <c r="K472" s="40"/>
      <c r="L472" s="40"/>
      <c r="M472" s="40"/>
    </row>
    <row r="473" spans="1:13" ht="12.75" customHeight="1" x14ac:dyDescent="0.2">
      <c r="A473" s="38"/>
      <c r="B473" s="45"/>
      <c r="D473" s="40"/>
      <c r="E473" s="40"/>
      <c r="F473" s="40"/>
      <c r="G473" s="40"/>
      <c r="H473" s="40"/>
      <c r="I473" s="40"/>
      <c r="J473" s="40"/>
      <c r="K473" s="40"/>
      <c r="L473" s="40"/>
      <c r="M473" s="40"/>
    </row>
    <row r="474" spans="1:13" ht="12.75" customHeight="1" x14ac:dyDescent="0.2">
      <c r="A474" s="38"/>
      <c r="B474" s="45"/>
      <c r="D474" s="40"/>
      <c r="E474" s="40"/>
      <c r="F474" s="40"/>
      <c r="G474" s="40"/>
      <c r="H474" s="40"/>
      <c r="I474" s="40"/>
      <c r="J474" s="40"/>
      <c r="K474" s="40"/>
      <c r="L474" s="40"/>
      <c r="M474" s="40"/>
    </row>
    <row r="475" spans="1:13" ht="12.75" customHeight="1" x14ac:dyDescent="0.2">
      <c r="A475" s="38"/>
      <c r="B475" s="45"/>
      <c r="D475" s="40"/>
      <c r="E475" s="40"/>
      <c r="F475" s="40"/>
      <c r="G475" s="40"/>
      <c r="H475" s="40"/>
      <c r="I475" s="40"/>
      <c r="J475" s="40"/>
      <c r="K475" s="40"/>
      <c r="L475" s="40"/>
      <c r="M475" s="40"/>
    </row>
    <row r="476" spans="1:13" ht="12.75" customHeight="1" x14ac:dyDescent="0.2">
      <c r="A476" s="38"/>
      <c r="B476" s="45"/>
      <c r="D476" s="40"/>
      <c r="E476" s="40"/>
      <c r="F476" s="40"/>
      <c r="G476" s="40"/>
      <c r="H476" s="40"/>
      <c r="I476" s="40"/>
      <c r="J476" s="40"/>
      <c r="K476" s="40"/>
      <c r="L476" s="40"/>
      <c r="M476" s="40"/>
    </row>
    <row r="477" spans="1:13" ht="12.75" customHeight="1" x14ac:dyDescent="0.2">
      <c r="A477" s="38"/>
      <c r="B477" s="45"/>
      <c r="D477" s="40"/>
      <c r="E477" s="40"/>
      <c r="F477" s="40"/>
      <c r="G477" s="40"/>
      <c r="H477" s="40"/>
      <c r="I477" s="40"/>
      <c r="J477" s="40"/>
      <c r="K477" s="40"/>
      <c r="L477" s="40"/>
      <c r="M477" s="40"/>
    </row>
    <row r="478" spans="1:13" ht="12.75" customHeight="1" x14ac:dyDescent="0.2">
      <c r="A478" s="38"/>
      <c r="B478" s="45"/>
      <c r="D478" s="40"/>
      <c r="E478" s="40"/>
      <c r="F478" s="40"/>
      <c r="G478" s="40"/>
      <c r="H478" s="40"/>
      <c r="I478" s="40"/>
      <c r="J478" s="40"/>
      <c r="K478" s="40"/>
      <c r="L478" s="40"/>
      <c r="M478" s="40"/>
    </row>
    <row r="479" spans="1:13" ht="12.75" customHeight="1" x14ac:dyDescent="0.2">
      <c r="A479" s="38"/>
      <c r="B479" s="45"/>
      <c r="D479" s="40"/>
      <c r="E479" s="40"/>
      <c r="F479" s="40"/>
      <c r="G479" s="40"/>
      <c r="H479" s="40"/>
      <c r="I479" s="40"/>
      <c r="J479" s="40"/>
      <c r="K479" s="40"/>
      <c r="L479" s="40"/>
      <c r="M479" s="40"/>
    </row>
    <row r="480" spans="1:13" ht="12.75" customHeight="1" x14ac:dyDescent="0.2">
      <c r="A480" s="38"/>
      <c r="B480" s="45"/>
      <c r="D480" s="40"/>
      <c r="E480" s="40"/>
      <c r="F480" s="40"/>
      <c r="G480" s="40"/>
      <c r="H480" s="40"/>
      <c r="I480" s="40"/>
      <c r="J480" s="40"/>
      <c r="K480" s="40"/>
      <c r="L480" s="40"/>
      <c r="M480" s="40"/>
    </row>
    <row r="481" spans="1:13" ht="12.75" customHeight="1" x14ac:dyDescent="0.2">
      <c r="A481" s="38"/>
      <c r="B481" s="45"/>
      <c r="D481" s="40"/>
      <c r="E481" s="40"/>
      <c r="F481" s="40"/>
      <c r="G481" s="40"/>
      <c r="H481" s="40"/>
      <c r="I481" s="40"/>
      <c r="J481" s="40"/>
      <c r="K481" s="40"/>
      <c r="L481" s="40"/>
      <c r="M481" s="40"/>
    </row>
    <row r="482" spans="1:13" ht="12.75" customHeight="1" x14ac:dyDescent="0.2">
      <c r="A482" s="38"/>
      <c r="B482" s="45"/>
      <c r="D482" s="40"/>
      <c r="E482" s="40"/>
      <c r="F482" s="40"/>
      <c r="G482" s="40"/>
      <c r="H482" s="40"/>
      <c r="I482" s="40"/>
      <c r="J482" s="40"/>
      <c r="K482" s="40"/>
      <c r="L482" s="40"/>
      <c r="M482" s="40"/>
    </row>
    <row r="483" spans="1:13" ht="12.75" customHeight="1" x14ac:dyDescent="0.2">
      <c r="A483" s="38"/>
      <c r="B483" s="45"/>
      <c r="D483" s="40"/>
      <c r="E483" s="40"/>
      <c r="F483" s="40"/>
      <c r="G483" s="40"/>
      <c r="H483" s="40"/>
      <c r="I483" s="40"/>
      <c r="J483" s="40"/>
      <c r="K483" s="40"/>
      <c r="L483" s="40"/>
      <c r="M483" s="40"/>
    </row>
    <row r="484" spans="1:13" ht="12.75" customHeight="1" x14ac:dyDescent="0.2">
      <c r="A484" s="38"/>
      <c r="B484" s="45"/>
      <c r="D484" s="40"/>
      <c r="E484" s="40"/>
      <c r="F484" s="40"/>
      <c r="G484" s="40"/>
      <c r="H484" s="40"/>
      <c r="I484" s="40"/>
      <c r="J484" s="40"/>
      <c r="K484" s="40"/>
      <c r="L484" s="40"/>
      <c r="M484" s="40"/>
    </row>
    <row r="485" spans="1:13" ht="12.75" customHeight="1" x14ac:dyDescent="0.2">
      <c r="A485" s="38"/>
      <c r="B485" s="45"/>
      <c r="D485" s="40"/>
      <c r="E485" s="40"/>
      <c r="F485" s="40"/>
      <c r="G485" s="40"/>
      <c r="H485" s="40"/>
      <c r="I485" s="40"/>
      <c r="J485" s="40"/>
      <c r="K485" s="40"/>
      <c r="L485" s="40"/>
      <c r="M485" s="40"/>
    </row>
    <row r="486" spans="1:13" ht="12.75" customHeight="1" x14ac:dyDescent="0.2">
      <c r="A486" s="38"/>
      <c r="B486" s="45"/>
      <c r="D486" s="40"/>
      <c r="E486" s="40"/>
      <c r="F486" s="40"/>
      <c r="G486" s="40"/>
      <c r="H486" s="40"/>
      <c r="I486" s="40"/>
      <c r="J486" s="40"/>
      <c r="K486" s="40"/>
      <c r="L486" s="40"/>
      <c r="M486" s="40"/>
    </row>
    <row r="487" spans="1:13" ht="12.75" customHeight="1" x14ac:dyDescent="0.2">
      <c r="A487" s="38"/>
      <c r="B487" s="45"/>
      <c r="D487" s="40"/>
      <c r="E487" s="40"/>
      <c r="F487" s="40"/>
      <c r="G487" s="40"/>
      <c r="H487" s="40"/>
      <c r="I487" s="40"/>
      <c r="J487" s="40"/>
      <c r="K487" s="40"/>
      <c r="L487" s="40"/>
      <c r="M487" s="40"/>
    </row>
    <row r="488" spans="1:13" ht="12.75" customHeight="1" x14ac:dyDescent="0.2">
      <c r="A488" s="38"/>
      <c r="B488" s="45"/>
      <c r="D488" s="40"/>
      <c r="E488" s="40"/>
      <c r="F488" s="40"/>
      <c r="G488" s="40"/>
      <c r="H488" s="40"/>
      <c r="I488" s="40"/>
      <c r="J488" s="40"/>
      <c r="K488" s="40"/>
      <c r="L488" s="40"/>
      <c r="M488" s="40"/>
    </row>
    <row r="489" spans="1:13" ht="12.75" customHeight="1" x14ac:dyDescent="0.2">
      <c r="A489" s="38"/>
      <c r="B489" s="45"/>
      <c r="D489" s="40"/>
      <c r="E489" s="40"/>
      <c r="F489" s="40"/>
      <c r="G489" s="40"/>
      <c r="H489" s="40"/>
      <c r="I489" s="40"/>
      <c r="J489" s="40"/>
      <c r="K489" s="40"/>
      <c r="L489" s="40"/>
      <c r="M489" s="40"/>
    </row>
    <row r="490" spans="1:13" ht="12.75" customHeight="1" x14ac:dyDescent="0.2">
      <c r="A490" s="38"/>
      <c r="B490" s="45"/>
      <c r="D490" s="40"/>
      <c r="E490" s="40"/>
      <c r="F490" s="40"/>
      <c r="G490" s="40"/>
      <c r="H490" s="40"/>
      <c r="I490" s="40"/>
      <c r="J490" s="40"/>
      <c r="K490" s="40"/>
      <c r="L490" s="40"/>
      <c r="M490" s="40"/>
    </row>
    <row r="491" spans="1:13" ht="12.75" customHeight="1" x14ac:dyDescent="0.2">
      <c r="A491" s="38"/>
      <c r="B491" s="45"/>
      <c r="D491" s="40"/>
      <c r="E491" s="40"/>
      <c r="F491" s="40"/>
      <c r="G491" s="40"/>
      <c r="H491" s="40"/>
      <c r="I491" s="40"/>
      <c r="J491" s="40"/>
      <c r="K491" s="40"/>
      <c r="L491" s="40"/>
      <c r="M491" s="40"/>
    </row>
    <row r="492" spans="1:13" ht="12.75" customHeight="1" x14ac:dyDescent="0.2">
      <c r="A492" s="38"/>
      <c r="B492" s="45"/>
      <c r="D492" s="40"/>
      <c r="E492" s="40"/>
      <c r="F492" s="40"/>
      <c r="G492" s="40"/>
      <c r="H492" s="40"/>
      <c r="I492" s="40"/>
      <c r="J492" s="40"/>
      <c r="K492" s="40"/>
      <c r="L492" s="40"/>
      <c r="M492" s="40"/>
    </row>
    <row r="493" spans="1:13" ht="12.75" customHeight="1" x14ac:dyDescent="0.2">
      <c r="A493" s="38"/>
      <c r="B493" s="45"/>
      <c r="D493" s="40"/>
      <c r="E493" s="40"/>
      <c r="F493" s="40"/>
      <c r="G493" s="40"/>
      <c r="H493" s="40"/>
      <c r="I493" s="40"/>
      <c r="J493" s="40"/>
      <c r="K493" s="40"/>
      <c r="L493" s="40"/>
      <c r="M493" s="40"/>
    </row>
    <row r="494" spans="1:13" ht="12.75" customHeight="1" x14ac:dyDescent="0.2">
      <c r="A494" s="38"/>
      <c r="B494" s="45"/>
      <c r="D494" s="40"/>
      <c r="E494" s="40"/>
      <c r="F494" s="40"/>
      <c r="G494" s="40"/>
      <c r="H494" s="40"/>
      <c r="I494" s="40"/>
      <c r="J494" s="40"/>
      <c r="K494" s="40"/>
      <c r="L494" s="40"/>
      <c r="M494" s="40"/>
    </row>
    <row r="495" spans="1:13" ht="12.75" customHeight="1" x14ac:dyDescent="0.2">
      <c r="A495" s="38"/>
      <c r="B495" s="45"/>
      <c r="D495" s="40"/>
      <c r="E495" s="40"/>
      <c r="F495" s="40"/>
      <c r="G495" s="40"/>
      <c r="H495" s="40"/>
      <c r="I495" s="40"/>
      <c r="J495" s="40"/>
      <c r="K495" s="40"/>
      <c r="L495" s="40"/>
      <c r="M495" s="40"/>
    </row>
    <row r="496" spans="1:13" ht="12.75" customHeight="1" x14ac:dyDescent="0.2">
      <c r="A496" s="38"/>
      <c r="B496" s="45"/>
      <c r="D496" s="40"/>
      <c r="E496" s="40"/>
      <c r="F496" s="40"/>
      <c r="G496" s="40"/>
      <c r="H496" s="40"/>
      <c r="I496" s="40"/>
      <c r="J496" s="40"/>
      <c r="K496" s="40"/>
      <c r="L496" s="40"/>
      <c r="M496" s="40"/>
    </row>
    <row r="497" spans="1:13" ht="12.75" customHeight="1" x14ac:dyDescent="0.2">
      <c r="A497" s="38"/>
      <c r="B497" s="45"/>
      <c r="D497" s="40"/>
      <c r="E497" s="40"/>
      <c r="F497" s="40"/>
      <c r="G497" s="40"/>
      <c r="H497" s="40"/>
      <c r="I497" s="40"/>
      <c r="J497" s="40"/>
      <c r="K497" s="40"/>
      <c r="L497" s="40"/>
      <c r="M497" s="40"/>
    </row>
    <row r="498" spans="1:13" ht="12.75" customHeight="1" x14ac:dyDescent="0.2">
      <c r="A498" s="38"/>
      <c r="B498" s="45"/>
      <c r="D498" s="40"/>
      <c r="E498" s="40"/>
      <c r="F498" s="40"/>
      <c r="G498" s="40"/>
      <c r="H498" s="40"/>
      <c r="I498" s="40"/>
      <c r="J498" s="40"/>
      <c r="K498" s="40"/>
      <c r="L498" s="40"/>
      <c r="M498" s="40"/>
    </row>
    <row r="499" spans="1:13" ht="12.75" customHeight="1" x14ac:dyDescent="0.2">
      <c r="A499" s="38"/>
      <c r="B499" s="45"/>
      <c r="D499" s="40"/>
      <c r="E499" s="40"/>
      <c r="F499" s="40"/>
      <c r="G499" s="40"/>
      <c r="H499" s="40"/>
      <c r="I499" s="40"/>
      <c r="J499" s="40"/>
      <c r="K499" s="40"/>
      <c r="L499" s="40"/>
      <c r="M499" s="40"/>
    </row>
    <row r="500" spans="1:13" ht="12.75" customHeight="1" x14ac:dyDescent="0.2">
      <c r="A500" s="38"/>
      <c r="B500" s="45"/>
      <c r="D500" s="40"/>
      <c r="E500" s="40"/>
      <c r="F500" s="40"/>
      <c r="G500" s="40"/>
      <c r="H500" s="40"/>
      <c r="I500" s="40"/>
      <c r="J500" s="40"/>
      <c r="K500" s="40"/>
      <c r="L500" s="40"/>
      <c r="M500" s="40"/>
    </row>
    <row r="501" spans="1:13" ht="12.75" customHeight="1" x14ac:dyDescent="0.2">
      <c r="A501" s="38"/>
      <c r="B501" s="45"/>
      <c r="D501" s="40"/>
      <c r="E501" s="40"/>
      <c r="F501" s="40"/>
      <c r="G501" s="40"/>
      <c r="H501" s="40"/>
      <c r="I501" s="40"/>
      <c r="J501" s="40"/>
      <c r="K501" s="40"/>
      <c r="L501" s="40"/>
      <c r="M501" s="40"/>
    </row>
    <row r="502" spans="1:13" ht="12.75" customHeight="1" x14ac:dyDescent="0.2">
      <c r="A502" s="38"/>
      <c r="B502" s="45"/>
      <c r="D502" s="40"/>
      <c r="E502" s="40"/>
      <c r="F502" s="40"/>
      <c r="G502" s="40"/>
      <c r="H502" s="40"/>
      <c r="I502" s="40"/>
      <c r="J502" s="40"/>
      <c r="K502" s="40"/>
      <c r="L502" s="40"/>
      <c r="M502" s="40"/>
    </row>
    <row r="503" spans="1:13" ht="12.75" customHeight="1" x14ac:dyDescent="0.2">
      <c r="A503" s="38"/>
      <c r="B503" s="45"/>
      <c r="D503" s="40"/>
      <c r="E503" s="40"/>
      <c r="F503" s="40"/>
      <c r="G503" s="40"/>
      <c r="H503" s="40"/>
      <c r="I503" s="40"/>
      <c r="J503" s="40"/>
      <c r="K503" s="40"/>
      <c r="L503" s="40"/>
      <c r="M503" s="40"/>
    </row>
    <row r="504" spans="1:13" ht="12.75" customHeight="1" x14ac:dyDescent="0.2">
      <c r="A504" s="38"/>
      <c r="B504" s="45"/>
      <c r="D504" s="40"/>
      <c r="E504" s="40"/>
      <c r="F504" s="40"/>
      <c r="G504" s="40"/>
      <c r="H504" s="40"/>
      <c r="I504" s="40"/>
      <c r="J504" s="40"/>
      <c r="K504" s="40"/>
      <c r="L504" s="40"/>
      <c r="M504" s="40"/>
    </row>
    <row r="505" spans="1:13" ht="12.75" customHeight="1" x14ac:dyDescent="0.2">
      <c r="A505" s="38"/>
      <c r="B505" s="45"/>
      <c r="D505" s="40"/>
      <c r="E505" s="40"/>
      <c r="F505" s="40"/>
      <c r="G505" s="40"/>
      <c r="H505" s="40"/>
      <c r="I505" s="40"/>
      <c r="J505" s="40"/>
      <c r="K505" s="40"/>
      <c r="L505" s="40"/>
      <c r="M505" s="40"/>
    </row>
    <row r="506" spans="1:13" ht="12.75" customHeight="1" x14ac:dyDescent="0.2">
      <c r="A506" s="38"/>
      <c r="B506" s="45"/>
      <c r="D506" s="40"/>
      <c r="E506" s="40"/>
      <c r="F506" s="40"/>
      <c r="G506" s="40"/>
      <c r="H506" s="40"/>
      <c r="I506" s="40"/>
      <c r="J506" s="40"/>
      <c r="K506" s="40"/>
      <c r="L506" s="40"/>
      <c r="M506" s="40"/>
    </row>
    <row r="507" spans="1:13" ht="12.75" customHeight="1" x14ac:dyDescent="0.2">
      <c r="A507" s="38"/>
      <c r="B507" s="45"/>
      <c r="D507" s="40"/>
      <c r="E507" s="40"/>
      <c r="F507" s="40"/>
      <c r="G507" s="40"/>
      <c r="H507" s="40"/>
      <c r="I507" s="40"/>
      <c r="J507" s="40"/>
      <c r="K507" s="40"/>
      <c r="L507" s="40"/>
      <c r="M507" s="40"/>
    </row>
    <row r="508" spans="1:13" ht="12.75" customHeight="1" x14ac:dyDescent="0.2">
      <c r="A508" s="38"/>
      <c r="B508" s="45"/>
      <c r="D508" s="40"/>
      <c r="E508" s="40"/>
      <c r="F508" s="40"/>
      <c r="G508" s="40"/>
      <c r="H508" s="40"/>
      <c r="I508" s="40"/>
      <c r="J508" s="40"/>
      <c r="K508" s="40"/>
      <c r="L508" s="40"/>
      <c r="M508" s="40"/>
    </row>
    <row r="509" spans="1:13" ht="12.75" customHeight="1" x14ac:dyDescent="0.2">
      <c r="A509" s="38"/>
      <c r="B509" s="45"/>
      <c r="D509" s="40"/>
      <c r="E509" s="40"/>
      <c r="F509" s="40"/>
      <c r="G509" s="40"/>
      <c r="H509" s="40"/>
      <c r="I509" s="40"/>
      <c r="J509" s="40"/>
      <c r="K509" s="40"/>
      <c r="L509" s="40"/>
      <c r="M509" s="40"/>
    </row>
    <row r="510" spans="1:13" ht="12.75" customHeight="1" x14ac:dyDescent="0.2">
      <c r="A510" s="38"/>
      <c r="B510" s="45"/>
      <c r="D510" s="40"/>
      <c r="E510" s="40"/>
      <c r="F510" s="40"/>
      <c r="G510" s="40"/>
      <c r="H510" s="40"/>
      <c r="I510" s="40"/>
      <c r="J510" s="40"/>
      <c r="K510" s="40"/>
      <c r="L510" s="40"/>
      <c r="M510" s="40"/>
    </row>
    <row r="511" spans="1:13" ht="12.75" customHeight="1" x14ac:dyDescent="0.2">
      <c r="A511" s="38"/>
      <c r="B511" s="45"/>
      <c r="D511" s="40"/>
      <c r="E511" s="40"/>
      <c r="F511" s="40"/>
      <c r="G511" s="40"/>
      <c r="H511" s="40"/>
      <c r="I511" s="40"/>
      <c r="J511" s="40"/>
      <c r="K511" s="40"/>
      <c r="L511" s="40"/>
      <c r="M511" s="40"/>
    </row>
    <row r="512" spans="1:13" ht="12.75" customHeight="1" x14ac:dyDescent="0.2">
      <c r="A512" s="38"/>
      <c r="B512" s="45"/>
      <c r="D512" s="40"/>
      <c r="E512" s="40"/>
      <c r="F512" s="40"/>
      <c r="G512" s="40"/>
      <c r="H512" s="40"/>
      <c r="I512" s="40"/>
      <c r="J512" s="40"/>
      <c r="K512" s="40"/>
      <c r="L512" s="40"/>
      <c r="M512" s="40"/>
    </row>
    <row r="513" spans="1:13" ht="12.75" customHeight="1" x14ac:dyDescent="0.2">
      <c r="A513" s="38"/>
      <c r="B513" s="45"/>
      <c r="D513" s="40"/>
      <c r="E513" s="40"/>
      <c r="F513" s="40"/>
      <c r="G513" s="40"/>
      <c r="H513" s="40"/>
      <c r="I513" s="40"/>
      <c r="J513" s="40"/>
      <c r="K513" s="40"/>
      <c r="L513" s="40"/>
      <c r="M513" s="40"/>
    </row>
    <row r="514" spans="1:13" ht="12.75" customHeight="1" x14ac:dyDescent="0.2">
      <c r="A514" s="38"/>
      <c r="B514" s="45"/>
      <c r="D514" s="40"/>
      <c r="E514" s="40"/>
      <c r="F514" s="40"/>
      <c r="G514" s="40"/>
      <c r="H514" s="40"/>
      <c r="I514" s="40"/>
      <c r="J514" s="40"/>
      <c r="K514" s="40"/>
      <c r="L514" s="40"/>
      <c r="M514" s="40"/>
    </row>
    <row r="515" spans="1:13" ht="12.75" customHeight="1" x14ac:dyDescent="0.2">
      <c r="A515" s="38"/>
      <c r="B515" s="45"/>
      <c r="D515" s="40"/>
      <c r="E515" s="40"/>
      <c r="F515" s="40"/>
      <c r="G515" s="40"/>
      <c r="H515" s="40"/>
      <c r="I515" s="40"/>
      <c r="J515" s="40"/>
      <c r="K515" s="40"/>
      <c r="L515" s="40"/>
      <c r="M515" s="40"/>
    </row>
    <row r="516" spans="1:13" ht="12.75" customHeight="1" x14ac:dyDescent="0.2">
      <c r="A516" s="38"/>
      <c r="B516" s="45"/>
      <c r="D516" s="40"/>
      <c r="E516" s="40"/>
      <c r="F516" s="40"/>
      <c r="G516" s="40"/>
      <c r="H516" s="40"/>
      <c r="I516" s="40"/>
      <c r="J516" s="40"/>
      <c r="K516" s="40"/>
      <c r="L516" s="40"/>
      <c r="M516" s="40"/>
    </row>
    <row r="517" spans="1:13" ht="12.75" customHeight="1" x14ac:dyDescent="0.2">
      <c r="A517" s="38"/>
      <c r="B517" s="45"/>
      <c r="D517" s="40"/>
      <c r="E517" s="40"/>
      <c r="F517" s="40"/>
      <c r="G517" s="40"/>
      <c r="H517" s="40"/>
      <c r="I517" s="40"/>
      <c r="J517" s="40"/>
      <c r="K517" s="40"/>
      <c r="L517" s="40"/>
      <c r="M517" s="40"/>
    </row>
    <row r="518" spans="1:13" ht="12.75" customHeight="1" x14ac:dyDescent="0.2">
      <c r="A518" s="38"/>
      <c r="B518" s="45"/>
      <c r="D518" s="40"/>
      <c r="E518" s="40"/>
      <c r="F518" s="40"/>
      <c r="G518" s="40"/>
      <c r="H518" s="40"/>
      <c r="I518" s="40"/>
      <c r="J518" s="40"/>
      <c r="K518" s="40"/>
      <c r="L518" s="40"/>
      <c r="M518" s="40"/>
    </row>
    <row r="519" spans="1:13" ht="12.75" customHeight="1" x14ac:dyDescent="0.2">
      <c r="A519" s="38"/>
      <c r="B519" s="45"/>
      <c r="D519" s="40"/>
      <c r="E519" s="40"/>
      <c r="F519" s="40"/>
      <c r="G519" s="40"/>
      <c r="H519" s="40"/>
      <c r="I519" s="40"/>
      <c r="J519" s="40"/>
      <c r="K519" s="40"/>
      <c r="L519" s="40"/>
      <c r="M519" s="40"/>
    </row>
    <row r="520" spans="1:13" ht="12.75" customHeight="1" x14ac:dyDescent="0.2">
      <c r="A520" s="38"/>
      <c r="B520" s="45"/>
      <c r="D520" s="40"/>
      <c r="E520" s="40"/>
      <c r="F520" s="40"/>
      <c r="G520" s="40"/>
      <c r="H520" s="40"/>
      <c r="I520" s="40"/>
      <c r="J520" s="40"/>
      <c r="K520" s="40"/>
      <c r="L520" s="40"/>
      <c r="M520" s="40"/>
    </row>
    <row r="521" spans="1:13" ht="12.75" customHeight="1" x14ac:dyDescent="0.2">
      <c r="A521" s="38"/>
      <c r="B521" s="45"/>
      <c r="D521" s="40"/>
      <c r="E521" s="40"/>
      <c r="F521" s="40"/>
      <c r="G521" s="40"/>
      <c r="H521" s="40"/>
      <c r="I521" s="40"/>
      <c r="J521" s="40"/>
      <c r="K521" s="40"/>
      <c r="L521" s="40"/>
      <c r="M521" s="40"/>
    </row>
    <row r="522" spans="1:13" ht="12.75" customHeight="1" x14ac:dyDescent="0.2">
      <c r="A522" s="38"/>
      <c r="B522" s="45"/>
      <c r="D522" s="40"/>
      <c r="E522" s="40"/>
      <c r="F522" s="40"/>
      <c r="G522" s="40"/>
      <c r="H522" s="40"/>
      <c r="I522" s="40"/>
      <c r="J522" s="40"/>
      <c r="K522" s="40"/>
      <c r="L522" s="40"/>
      <c r="M522" s="40"/>
    </row>
    <row r="523" spans="1:13" ht="12.75" customHeight="1" x14ac:dyDescent="0.2">
      <c r="A523" s="38"/>
      <c r="B523" s="45"/>
      <c r="D523" s="40"/>
      <c r="E523" s="40"/>
      <c r="F523" s="40"/>
      <c r="G523" s="40"/>
      <c r="H523" s="40"/>
      <c r="I523" s="40"/>
      <c r="J523" s="40"/>
      <c r="K523" s="40"/>
      <c r="L523" s="40"/>
      <c r="M523" s="40"/>
    </row>
    <row r="524" spans="1:13" ht="12.75" customHeight="1" x14ac:dyDescent="0.2">
      <c r="A524" s="38"/>
      <c r="B524" s="45"/>
      <c r="D524" s="40"/>
      <c r="E524" s="40"/>
      <c r="F524" s="40"/>
      <c r="G524" s="40"/>
      <c r="H524" s="40"/>
      <c r="I524" s="40"/>
      <c r="J524" s="40"/>
      <c r="K524" s="40"/>
      <c r="L524" s="40"/>
      <c r="M524" s="40"/>
    </row>
    <row r="525" spans="1:13" ht="12.75" customHeight="1" x14ac:dyDescent="0.2">
      <c r="A525" s="38"/>
      <c r="B525" s="45"/>
      <c r="D525" s="40"/>
      <c r="E525" s="40"/>
      <c r="F525" s="40"/>
      <c r="G525" s="40"/>
      <c r="H525" s="40"/>
      <c r="I525" s="40"/>
      <c r="J525" s="40"/>
      <c r="K525" s="40"/>
      <c r="L525" s="40"/>
      <c r="M525" s="40"/>
    </row>
    <row r="526" spans="1:13" ht="12.75" customHeight="1" x14ac:dyDescent="0.2">
      <c r="A526" s="38"/>
      <c r="B526" s="45"/>
      <c r="D526" s="40"/>
      <c r="E526" s="40"/>
      <c r="F526" s="40"/>
      <c r="G526" s="40"/>
      <c r="H526" s="40"/>
      <c r="I526" s="40"/>
      <c r="J526" s="40"/>
      <c r="K526" s="40"/>
      <c r="L526" s="40"/>
      <c r="M526" s="40"/>
    </row>
    <row r="527" spans="1:13" ht="12.75" customHeight="1" x14ac:dyDescent="0.2">
      <c r="A527" s="38"/>
      <c r="B527" s="45"/>
      <c r="D527" s="40"/>
      <c r="E527" s="40"/>
      <c r="F527" s="40"/>
      <c r="G527" s="40"/>
      <c r="H527" s="40"/>
      <c r="I527" s="40"/>
      <c r="J527" s="40"/>
      <c r="K527" s="40"/>
      <c r="L527" s="40"/>
      <c r="M527" s="40"/>
    </row>
    <row r="528" spans="1:13" ht="12.75" customHeight="1" x14ac:dyDescent="0.2">
      <c r="A528" s="38"/>
      <c r="B528" s="45"/>
      <c r="D528" s="40"/>
      <c r="E528" s="40"/>
      <c r="F528" s="40"/>
      <c r="G528" s="40"/>
      <c r="H528" s="40"/>
      <c r="I528" s="40"/>
      <c r="J528" s="40"/>
      <c r="K528" s="40"/>
      <c r="L528" s="40"/>
      <c r="M528" s="40"/>
    </row>
    <row r="529" spans="1:13" ht="12.75" customHeight="1" x14ac:dyDescent="0.2">
      <c r="A529" s="38"/>
      <c r="B529" s="45"/>
      <c r="D529" s="40"/>
      <c r="E529" s="40"/>
      <c r="F529" s="40"/>
      <c r="G529" s="40"/>
      <c r="H529" s="40"/>
      <c r="I529" s="40"/>
      <c r="J529" s="40"/>
      <c r="K529" s="40"/>
      <c r="L529" s="40"/>
      <c r="M529" s="40"/>
    </row>
    <row r="530" spans="1:13" ht="12.75" customHeight="1" x14ac:dyDescent="0.2">
      <c r="A530" s="38"/>
      <c r="B530" s="45"/>
      <c r="D530" s="40"/>
      <c r="E530" s="40"/>
      <c r="F530" s="40"/>
      <c r="G530" s="40"/>
      <c r="H530" s="40"/>
      <c r="I530" s="40"/>
      <c r="J530" s="40"/>
      <c r="K530" s="40"/>
      <c r="L530" s="40"/>
      <c r="M530" s="40"/>
    </row>
    <row r="531" spans="1:13" ht="12.75" customHeight="1" x14ac:dyDescent="0.2">
      <c r="A531" s="38"/>
      <c r="B531" s="45"/>
      <c r="D531" s="40"/>
      <c r="E531" s="40"/>
      <c r="F531" s="40"/>
      <c r="G531" s="40"/>
      <c r="H531" s="40"/>
      <c r="I531" s="40"/>
      <c r="J531" s="40"/>
      <c r="K531" s="40"/>
      <c r="L531" s="40"/>
      <c r="M531" s="40"/>
    </row>
    <row r="532" spans="1:13" ht="12.75" customHeight="1" x14ac:dyDescent="0.2">
      <c r="A532" s="38"/>
      <c r="B532" s="45"/>
      <c r="D532" s="40"/>
      <c r="E532" s="40"/>
      <c r="F532" s="40"/>
      <c r="G532" s="40"/>
      <c r="H532" s="40"/>
      <c r="I532" s="40"/>
      <c r="J532" s="40"/>
      <c r="K532" s="40"/>
      <c r="L532" s="40"/>
      <c r="M532" s="40"/>
    </row>
    <row r="533" spans="1:13" ht="12.75" customHeight="1" x14ac:dyDescent="0.2">
      <c r="A533" s="38"/>
      <c r="B533" s="45"/>
      <c r="D533" s="40"/>
      <c r="E533" s="40"/>
      <c r="F533" s="40"/>
      <c r="G533" s="40"/>
      <c r="H533" s="40"/>
      <c r="I533" s="40"/>
      <c r="J533" s="40"/>
      <c r="K533" s="40"/>
      <c r="L533" s="40"/>
      <c r="M533" s="40"/>
    </row>
    <row r="534" spans="1:13" ht="12.75" customHeight="1" x14ac:dyDescent="0.2">
      <c r="A534" s="38"/>
      <c r="B534" s="45"/>
      <c r="D534" s="40"/>
      <c r="E534" s="40"/>
      <c r="F534" s="40"/>
      <c r="G534" s="40"/>
      <c r="H534" s="40"/>
      <c r="I534" s="40"/>
      <c r="J534" s="40"/>
      <c r="K534" s="40"/>
      <c r="L534" s="40"/>
      <c r="M534" s="40"/>
    </row>
    <row r="535" spans="1:13" ht="12.75" customHeight="1" x14ac:dyDescent="0.2">
      <c r="A535" s="38"/>
      <c r="B535" s="45"/>
      <c r="D535" s="40"/>
      <c r="E535" s="40"/>
      <c r="F535" s="40"/>
      <c r="G535" s="40"/>
      <c r="H535" s="40"/>
      <c r="I535" s="40"/>
      <c r="J535" s="40"/>
      <c r="K535" s="40"/>
      <c r="L535" s="40"/>
      <c r="M535" s="40"/>
    </row>
    <row r="536" spans="1:13" ht="12.75" customHeight="1" x14ac:dyDescent="0.2">
      <c r="A536" s="38"/>
      <c r="B536" s="45"/>
      <c r="D536" s="40"/>
      <c r="E536" s="40"/>
      <c r="F536" s="40"/>
      <c r="G536" s="40"/>
      <c r="H536" s="40"/>
      <c r="I536" s="40"/>
      <c r="J536" s="40"/>
      <c r="K536" s="40"/>
      <c r="L536" s="40"/>
      <c r="M536" s="40"/>
    </row>
    <row r="537" spans="1:13" ht="12.75" customHeight="1" x14ac:dyDescent="0.2">
      <c r="A537" s="38"/>
      <c r="B537" s="45"/>
      <c r="D537" s="40"/>
      <c r="E537" s="40"/>
      <c r="F537" s="40"/>
      <c r="G537" s="40"/>
      <c r="H537" s="40"/>
      <c r="I537" s="40"/>
      <c r="J537" s="40"/>
      <c r="K537" s="40"/>
      <c r="L537" s="40"/>
      <c r="M537" s="40"/>
    </row>
    <row r="538" spans="1:13" ht="12.75" customHeight="1" x14ac:dyDescent="0.2">
      <c r="A538" s="38"/>
      <c r="B538" s="45"/>
      <c r="D538" s="40"/>
      <c r="E538" s="40"/>
      <c r="F538" s="40"/>
      <c r="G538" s="40"/>
      <c r="H538" s="40"/>
      <c r="I538" s="40"/>
      <c r="J538" s="40"/>
      <c r="K538" s="40"/>
      <c r="L538" s="40"/>
      <c r="M538" s="40"/>
    </row>
    <row r="539" spans="1:13" ht="12.75" customHeight="1" x14ac:dyDescent="0.2">
      <c r="A539" s="38"/>
      <c r="B539" s="45"/>
      <c r="D539" s="40"/>
      <c r="E539" s="40"/>
      <c r="F539" s="40"/>
      <c r="G539" s="40"/>
      <c r="H539" s="40"/>
      <c r="I539" s="40"/>
      <c r="J539" s="40"/>
      <c r="K539" s="40"/>
      <c r="L539" s="40"/>
      <c r="M539" s="40"/>
    </row>
    <row r="540" spans="1:13" ht="12.75" customHeight="1" x14ac:dyDescent="0.2">
      <c r="A540" s="38"/>
      <c r="B540" s="45"/>
      <c r="D540" s="40"/>
      <c r="E540" s="40"/>
      <c r="F540" s="40"/>
      <c r="G540" s="40"/>
      <c r="H540" s="40"/>
      <c r="I540" s="40"/>
      <c r="J540" s="40"/>
      <c r="K540" s="40"/>
      <c r="L540" s="40"/>
      <c r="M540" s="40"/>
    </row>
    <row r="541" spans="1:13" ht="12.75" customHeight="1" x14ac:dyDescent="0.2">
      <c r="A541" s="38"/>
      <c r="B541" s="45"/>
      <c r="D541" s="40"/>
      <c r="E541" s="40"/>
      <c r="F541" s="40"/>
      <c r="G541" s="40"/>
      <c r="H541" s="40"/>
      <c r="I541" s="40"/>
      <c r="J541" s="40"/>
      <c r="K541" s="40"/>
      <c r="L541" s="40"/>
      <c r="M541" s="40"/>
    </row>
    <row r="542" spans="1:13" ht="12.75" customHeight="1" x14ac:dyDescent="0.2">
      <c r="A542" s="38"/>
      <c r="B542" s="45"/>
      <c r="D542" s="40"/>
      <c r="E542" s="40"/>
      <c r="F542" s="40"/>
      <c r="G542" s="40"/>
      <c r="H542" s="40"/>
      <c r="I542" s="40"/>
      <c r="J542" s="40"/>
      <c r="K542" s="40"/>
      <c r="L542" s="40"/>
      <c r="M542" s="40"/>
    </row>
    <row r="543" spans="1:13" ht="12.75" customHeight="1" x14ac:dyDescent="0.2">
      <c r="A543" s="38"/>
      <c r="B543" s="45"/>
      <c r="D543" s="40"/>
      <c r="E543" s="40"/>
      <c r="F543" s="40"/>
      <c r="G543" s="40"/>
      <c r="H543" s="40"/>
      <c r="I543" s="40"/>
      <c r="J543" s="40"/>
      <c r="K543" s="40"/>
      <c r="L543" s="40"/>
      <c r="M543" s="40"/>
    </row>
    <row r="544" spans="1:13" ht="12.75" customHeight="1" x14ac:dyDescent="0.2">
      <c r="A544" s="38"/>
      <c r="B544" s="45"/>
      <c r="D544" s="40"/>
      <c r="E544" s="40"/>
      <c r="F544" s="40"/>
      <c r="G544" s="40"/>
      <c r="H544" s="40"/>
      <c r="I544" s="40"/>
      <c r="J544" s="40"/>
      <c r="K544" s="40"/>
      <c r="L544" s="40"/>
      <c r="M544" s="40"/>
    </row>
    <row r="545" spans="1:13" ht="12.75" customHeight="1" x14ac:dyDescent="0.2">
      <c r="A545" s="38"/>
      <c r="B545" s="45"/>
      <c r="D545" s="40"/>
      <c r="E545" s="40"/>
      <c r="F545" s="40"/>
      <c r="G545" s="40"/>
      <c r="H545" s="40"/>
      <c r="I545" s="40"/>
      <c r="J545" s="40"/>
      <c r="K545" s="40"/>
      <c r="L545" s="40"/>
      <c r="M545" s="40"/>
    </row>
    <row r="546" spans="1:13" ht="12.75" customHeight="1" x14ac:dyDescent="0.2">
      <c r="A546" s="38"/>
      <c r="B546" s="45"/>
      <c r="D546" s="40"/>
      <c r="E546" s="40"/>
      <c r="F546" s="40"/>
      <c r="G546" s="40"/>
      <c r="H546" s="40"/>
      <c r="I546" s="40"/>
      <c r="J546" s="40"/>
      <c r="K546" s="40"/>
      <c r="L546" s="40"/>
      <c r="M546" s="40"/>
    </row>
    <row r="547" spans="1:13" ht="12.75" customHeight="1" x14ac:dyDescent="0.2">
      <c r="A547" s="38"/>
      <c r="B547" s="45"/>
      <c r="D547" s="40"/>
      <c r="E547" s="40"/>
      <c r="F547" s="40"/>
      <c r="G547" s="40"/>
      <c r="H547" s="40"/>
      <c r="I547" s="40"/>
      <c r="J547" s="40"/>
      <c r="K547" s="40"/>
      <c r="L547" s="40"/>
      <c r="M547" s="40"/>
    </row>
    <row r="548" spans="1:13" ht="12.75" customHeight="1" x14ac:dyDescent="0.2">
      <c r="A548" s="38"/>
      <c r="B548" s="45"/>
      <c r="D548" s="40"/>
      <c r="E548" s="40"/>
      <c r="F548" s="40"/>
      <c r="G548" s="40"/>
      <c r="H548" s="40"/>
      <c r="I548" s="40"/>
      <c r="J548" s="40"/>
      <c r="K548" s="40"/>
      <c r="L548" s="40"/>
      <c r="M548" s="40"/>
    </row>
    <row r="549" spans="1:13" ht="12.75" customHeight="1" x14ac:dyDescent="0.2">
      <c r="A549" s="38"/>
      <c r="B549" s="45"/>
      <c r="D549" s="40"/>
      <c r="E549" s="40"/>
      <c r="F549" s="40"/>
      <c r="G549" s="40"/>
      <c r="H549" s="40"/>
      <c r="I549" s="40"/>
      <c r="J549" s="40"/>
      <c r="K549" s="40"/>
      <c r="L549" s="40"/>
      <c r="M549" s="40"/>
    </row>
    <row r="550" spans="1:13" ht="12.75" customHeight="1" x14ac:dyDescent="0.2">
      <c r="A550" s="38"/>
      <c r="B550" s="45"/>
      <c r="D550" s="40"/>
      <c r="E550" s="40"/>
      <c r="F550" s="40"/>
      <c r="G550" s="40"/>
      <c r="H550" s="40"/>
      <c r="I550" s="40"/>
      <c r="J550" s="40"/>
      <c r="K550" s="40"/>
      <c r="L550" s="40"/>
      <c r="M550" s="40"/>
    </row>
    <row r="551" spans="1:13" ht="12.75" customHeight="1" x14ac:dyDescent="0.2">
      <c r="A551" s="38"/>
      <c r="B551" s="45"/>
      <c r="D551" s="40"/>
      <c r="E551" s="40"/>
      <c r="F551" s="40"/>
      <c r="G551" s="40"/>
      <c r="H551" s="40"/>
      <c r="I551" s="40"/>
      <c r="J551" s="40"/>
      <c r="K551" s="40"/>
      <c r="L551" s="40"/>
      <c r="M551" s="40"/>
    </row>
    <row r="552" spans="1:13" ht="12.75" customHeight="1" x14ac:dyDescent="0.2">
      <c r="A552" s="38"/>
      <c r="B552" s="45"/>
      <c r="D552" s="40"/>
      <c r="E552" s="40"/>
      <c r="F552" s="40"/>
      <c r="G552" s="40"/>
      <c r="H552" s="40"/>
      <c r="I552" s="40"/>
      <c r="J552" s="40"/>
      <c r="K552" s="40"/>
      <c r="L552" s="40"/>
      <c r="M552" s="40"/>
    </row>
    <row r="553" spans="1:13" ht="12.75" customHeight="1" x14ac:dyDescent="0.2">
      <c r="A553" s="38"/>
      <c r="B553" s="45"/>
      <c r="D553" s="40"/>
      <c r="E553" s="40"/>
      <c r="F553" s="40"/>
      <c r="G553" s="40"/>
      <c r="H553" s="40"/>
      <c r="I553" s="40"/>
      <c r="J553" s="40"/>
      <c r="K553" s="40"/>
      <c r="L553" s="40"/>
      <c r="M553" s="40"/>
    </row>
    <row r="554" spans="1:13" ht="12.75" customHeight="1" x14ac:dyDescent="0.2">
      <c r="A554" s="38"/>
      <c r="B554" s="45"/>
      <c r="D554" s="40"/>
      <c r="E554" s="40"/>
      <c r="F554" s="40"/>
      <c r="G554" s="40"/>
      <c r="H554" s="40"/>
      <c r="I554" s="40"/>
      <c r="J554" s="40"/>
      <c r="K554" s="40"/>
      <c r="L554" s="40"/>
      <c r="M554" s="40"/>
    </row>
    <row r="555" spans="1:13" ht="12.75" customHeight="1" x14ac:dyDescent="0.2">
      <c r="A555" s="38"/>
      <c r="B555" s="45"/>
      <c r="D555" s="40"/>
      <c r="E555" s="40"/>
      <c r="F555" s="40"/>
      <c r="G555" s="40"/>
      <c r="H555" s="40"/>
      <c r="I555" s="40"/>
      <c r="J555" s="40"/>
      <c r="K555" s="40"/>
      <c r="L555" s="40"/>
      <c r="M555" s="40"/>
    </row>
    <row r="556" spans="1:13" ht="12.75" customHeight="1" x14ac:dyDescent="0.2">
      <c r="A556" s="38"/>
      <c r="B556" s="45"/>
      <c r="D556" s="40"/>
      <c r="E556" s="40"/>
      <c r="F556" s="40"/>
      <c r="G556" s="40"/>
      <c r="H556" s="40"/>
      <c r="I556" s="40"/>
      <c r="J556" s="40"/>
      <c r="K556" s="40"/>
      <c r="L556" s="40"/>
      <c r="M556" s="40"/>
    </row>
    <row r="557" spans="1:13" ht="12.75" customHeight="1" x14ac:dyDescent="0.2">
      <c r="A557" s="38"/>
      <c r="B557" s="45"/>
      <c r="D557" s="40"/>
      <c r="E557" s="40"/>
      <c r="F557" s="40"/>
      <c r="G557" s="40"/>
      <c r="H557" s="40"/>
      <c r="I557" s="40"/>
      <c r="J557" s="40"/>
      <c r="K557" s="40"/>
      <c r="L557" s="40"/>
      <c r="M557" s="40"/>
    </row>
    <row r="558" spans="1:13" ht="12.75" customHeight="1" x14ac:dyDescent="0.2">
      <c r="A558" s="38"/>
      <c r="B558" s="45"/>
      <c r="D558" s="40"/>
      <c r="E558" s="40"/>
      <c r="F558" s="40"/>
      <c r="G558" s="40"/>
      <c r="H558" s="40"/>
      <c r="I558" s="40"/>
      <c r="J558" s="40"/>
      <c r="K558" s="40"/>
      <c r="L558" s="40"/>
      <c r="M558" s="40"/>
    </row>
    <row r="559" spans="1:13" ht="12.75" customHeight="1" x14ac:dyDescent="0.2">
      <c r="A559" s="38"/>
      <c r="B559" s="45"/>
      <c r="D559" s="40"/>
      <c r="E559" s="40"/>
      <c r="F559" s="40"/>
      <c r="G559" s="40"/>
      <c r="H559" s="40"/>
      <c r="I559" s="40"/>
      <c r="J559" s="40"/>
      <c r="K559" s="40"/>
      <c r="L559" s="40"/>
      <c r="M559" s="40"/>
    </row>
    <row r="560" spans="1:13" ht="12.75" customHeight="1" x14ac:dyDescent="0.2">
      <c r="A560" s="38"/>
      <c r="B560" s="45"/>
      <c r="D560" s="40"/>
      <c r="E560" s="40"/>
      <c r="F560" s="40"/>
      <c r="G560" s="40"/>
      <c r="H560" s="40"/>
      <c r="I560" s="40"/>
      <c r="J560" s="40"/>
      <c r="K560" s="40"/>
      <c r="L560" s="40"/>
      <c r="M560" s="40"/>
    </row>
    <row r="561" spans="1:13" ht="12.75" customHeight="1" x14ac:dyDescent="0.2">
      <c r="A561" s="38"/>
      <c r="B561" s="45"/>
      <c r="D561" s="40"/>
      <c r="E561" s="40"/>
      <c r="F561" s="40"/>
      <c r="G561" s="40"/>
      <c r="H561" s="40"/>
      <c r="I561" s="40"/>
      <c r="J561" s="40"/>
      <c r="K561" s="40"/>
      <c r="L561" s="40"/>
      <c r="M561" s="40"/>
    </row>
    <row r="562" spans="1:13" ht="12.75" customHeight="1" x14ac:dyDescent="0.2">
      <c r="A562" s="38"/>
      <c r="B562" s="45"/>
      <c r="D562" s="40"/>
      <c r="E562" s="40"/>
      <c r="F562" s="40"/>
      <c r="G562" s="40"/>
      <c r="H562" s="40"/>
      <c r="I562" s="40"/>
      <c r="J562" s="40"/>
      <c r="K562" s="40"/>
      <c r="L562" s="40"/>
      <c r="M562" s="40"/>
    </row>
    <row r="563" spans="1:13" ht="12.75" customHeight="1" x14ac:dyDescent="0.2">
      <c r="A563" s="38"/>
      <c r="B563" s="45"/>
      <c r="D563" s="40"/>
      <c r="E563" s="40"/>
      <c r="F563" s="40"/>
      <c r="G563" s="40"/>
      <c r="H563" s="40"/>
      <c r="I563" s="40"/>
      <c r="J563" s="40"/>
      <c r="K563" s="40"/>
      <c r="L563" s="40"/>
      <c r="M563" s="40"/>
    </row>
    <row r="564" spans="1:13" ht="12.75" customHeight="1" x14ac:dyDescent="0.2">
      <c r="A564" s="38"/>
      <c r="B564" s="45"/>
      <c r="D564" s="40"/>
      <c r="E564" s="40"/>
      <c r="F564" s="40"/>
      <c r="G564" s="40"/>
      <c r="H564" s="40"/>
      <c r="I564" s="40"/>
      <c r="J564" s="40"/>
      <c r="K564" s="40"/>
      <c r="L564" s="40"/>
      <c r="M564" s="40"/>
    </row>
    <row r="565" spans="1:13" ht="12.75" customHeight="1" x14ac:dyDescent="0.2">
      <c r="A565" s="38"/>
      <c r="B565" s="45"/>
      <c r="D565" s="40"/>
      <c r="E565" s="40"/>
      <c r="F565" s="40"/>
      <c r="G565" s="40"/>
      <c r="H565" s="40"/>
      <c r="I565" s="40"/>
      <c r="J565" s="40"/>
      <c r="K565" s="40"/>
      <c r="L565" s="40"/>
      <c r="M565" s="40"/>
    </row>
    <row r="566" spans="1:13" ht="12.75" customHeight="1" x14ac:dyDescent="0.2">
      <c r="A566" s="38"/>
      <c r="B566" s="45"/>
      <c r="D566" s="40"/>
      <c r="E566" s="40"/>
      <c r="F566" s="40"/>
      <c r="G566" s="40"/>
      <c r="H566" s="40"/>
      <c r="I566" s="40"/>
      <c r="J566" s="40"/>
      <c r="K566" s="40"/>
      <c r="L566" s="40"/>
      <c r="M566" s="40"/>
    </row>
    <row r="567" spans="1:13" ht="12.75" customHeight="1" x14ac:dyDescent="0.2">
      <c r="A567" s="38"/>
      <c r="B567" s="45"/>
      <c r="D567" s="40"/>
      <c r="E567" s="40"/>
      <c r="F567" s="40"/>
      <c r="G567" s="40"/>
      <c r="H567" s="40"/>
      <c r="I567" s="40"/>
      <c r="J567" s="40"/>
      <c r="K567" s="40"/>
      <c r="L567" s="40"/>
      <c r="M567" s="40"/>
    </row>
    <row r="568" spans="1:13" ht="12.75" customHeight="1" x14ac:dyDescent="0.2">
      <c r="A568" s="38"/>
      <c r="B568" s="45"/>
      <c r="D568" s="40"/>
      <c r="E568" s="40"/>
      <c r="F568" s="40"/>
      <c r="G568" s="40"/>
      <c r="H568" s="40"/>
      <c r="I568" s="40"/>
      <c r="J568" s="40"/>
      <c r="K568" s="40"/>
      <c r="L568" s="40"/>
      <c r="M568" s="40"/>
    </row>
    <row r="569" spans="1:13" ht="12.75" customHeight="1" x14ac:dyDescent="0.2">
      <c r="A569" s="38"/>
      <c r="B569" s="45"/>
      <c r="D569" s="40"/>
      <c r="E569" s="40"/>
      <c r="F569" s="40"/>
      <c r="G569" s="40"/>
      <c r="H569" s="40"/>
      <c r="I569" s="40"/>
      <c r="J569" s="40"/>
      <c r="K569" s="40"/>
      <c r="L569" s="40"/>
      <c r="M569" s="40"/>
    </row>
    <row r="570" spans="1:13" ht="12.75" customHeight="1" x14ac:dyDescent="0.2">
      <c r="A570" s="38"/>
      <c r="B570" s="45"/>
      <c r="D570" s="40"/>
      <c r="E570" s="40"/>
      <c r="F570" s="40"/>
      <c r="G570" s="40"/>
      <c r="H570" s="40"/>
      <c r="I570" s="40"/>
      <c r="J570" s="40"/>
      <c r="K570" s="40"/>
      <c r="L570" s="40"/>
      <c r="M570" s="40"/>
    </row>
    <row r="571" spans="1:13" ht="12.75" customHeight="1" x14ac:dyDescent="0.2">
      <c r="A571" s="38"/>
      <c r="B571" s="45"/>
      <c r="D571" s="40"/>
      <c r="E571" s="40"/>
      <c r="F571" s="40"/>
      <c r="G571" s="40"/>
      <c r="H571" s="40"/>
      <c r="I571" s="40"/>
      <c r="J571" s="40"/>
      <c r="K571" s="40"/>
      <c r="L571" s="40"/>
      <c r="M571" s="40"/>
    </row>
    <row r="572" spans="1:13" ht="12.75" customHeight="1" x14ac:dyDescent="0.2">
      <c r="A572" s="38"/>
      <c r="B572" s="45"/>
      <c r="D572" s="40"/>
      <c r="E572" s="40"/>
      <c r="F572" s="40"/>
      <c r="G572" s="40"/>
      <c r="H572" s="40"/>
      <c r="I572" s="40"/>
      <c r="J572" s="40"/>
      <c r="K572" s="40"/>
      <c r="L572" s="40"/>
      <c r="M572" s="40"/>
    </row>
    <row r="573" spans="1:13" ht="12.75" customHeight="1" x14ac:dyDescent="0.2">
      <c r="A573" s="38"/>
      <c r="B573" s="45"/>
      <c r="D573" s="40"/>
      <c r="E573" s="40"/>
      <c r="F573" s="40"/>
      <c r="G573" s="40"/>
      <c r="H573" s="40"/>
      <c r="I573" s="40"/>
      <c r="J573" s="40"/>
      <c r="K573" s="40"/>
      <c r="L573" s="40"/>
      <c r="M573" s="40"/>
    </row>
    <row r="574" spans="1:13" ht="12.75" customHeight="1" x14ac:dyDescent="0.2">
      <c r="A574" s="38"/>
      <c r="B574" s="45"/>
      <c r="D574" s="40"/>
      <c r="E574" s="40"/>
      <c r="F574" s="40"/>
      <c r="G574" s="40"/>
      <c r="H574" s="40"/>
      <c r="I574" s="40"/>
      <c r="J574" s="40"/>
      <c r="K574" s="40"/>
      <c r="L574" s="40"/>
      <c r="M574" s="40"/>
    </row>
    <row r="575" spans="1:13" ht="12.75" customHeight="1" x14ac:dyDescent="0.2">
      <c r="A575" s="38"/>
      <c r="B575" s="45"/>
      <c r="D575" s="40"/>
      <c r="E575" s="40"/>
      <c r="F575" s="40"/>
      <c r="G575" s="40"/>
      <c r="H575" s="40"/>
      <c r="I575" s="40"/>
      <c r="J575" s="40"/>
      <c r="K575" s="40"/>
      <c r="L575" s="40"/>
      <c r="M575" s="40"/>
    </row>
    <row r="576" spans="1:13" ht="12.75" customHeight="1" x14ac:dyDescent="0.2">
      <c r="A576" s="38"/>
      <c r="B576" s="45"/>
      <c r="D576" s="40"/>
      <c r="E576" s="40"/>
      <c r="F576" s="40"/>
      <c r="G576" s="40"/>
      <c r="H576" s="40"/>
      <c r="I576" s="40"/>
      <c r="J576" s="40"/>
      <c r="K576" s="40"/>
      <c r="L576" s="40"/>
      <c r="M576" s="40"/>
    </row>
    <row r="577" spans="1:13" ht="12.75" customHeight="1" x14ac:dyDescent="0.2">
      <c r="A577" s="38"/>
      <c r="B577" s="45"/>
      <c r="D577" s="40"/>
      <c r="E577" s="40"/>
      <c r="F577" s="40"/>
      <c r="G577" s="40"/>
      <c r="H577" s="40"/>
      <c r="I577" s="40"/>
      <c r="J577" s="40"/>
      <c r="K577" s="40"/>
      <c r="L577" s="40"/>
      <c r="M577" s="40"/>
    </row>
    <row r="578" spans="1:13" ht="12.75" customHeight="1" x14ac:dyDescent="0.2">
      <c r="A578" s="38"/>
      <c r="B578" s="45"/>
      <c r="D578" s="40"/>
      <c r="E578" s="40"/>
      <c r="F578" s="40"/>
      <c r="G578" s="40"/>
      <c r="H578" s="40"/>
      <c r="I578" s="40"/>
      <c r="J578" s="40"/>
      <c r="K578" s="40"/>
      <c r="L578" s="40"/>
      <c r="M578" s="40"/>
    </row>
    <row r="579" spans="1:13" ht="12.75" customHeight="1" x14ac:dyDescent="0.2">
      <c r="A579" s="38"/>
      <c r="B579" s="45"/>
      <c r="D579" s="40"/>
      <c r="E579" s="40"/>
      <c r="F579" s="40"/>
      <c r="G579" s="40"/>
      <c r="H579" s="40"/>
      <c r="I579" s="40"/>
      <c r="J579" s="40"/>
      <c r="K579" s="40"/>
      <c r="L579" s="40"/>
      <c r="M579" s="40"/>
    </row>
    <row r="580" spans="1:13" ht="12.75" customHeight="1" x14ac:dyDescent="0.2">
      <c r="A580" s="38"/>
      <c r="B580" s="45"/>
      <c r="D580" s="40"/>
      <c r="E580" s="40"/>
      <c r="F580" s="40"/>
      <c r="G580" s="40"/>
      <c r="H580" s="40"/>
      <c r="I580" s="40"/>
      <c r="J580" s="40"/>
      <c r="K580" s="40"/>
      <c r="L580" s="40"/>
      <c r="M580" s="40"/>
    </row>
    <row r="581" spans="1:13" ht="12.75" customHeight="1" x14ac:dyDescent="0.2">
      <c r="A581" s="38"/>
      <c r="B581" s="45"/>
      <c r="D581" s="40"/>
      <c r="E581" s="40"/>
      <c r="F581" s="40"/>
      <c r="G581" s="40"/>
      <c r="H581" s="40"/>
      <c r="I581" s="40"/>
      <c r="J581" s="40"/>
      <c r="K581" s="40"/>
      <c r="L581" s="40"/>
      <c r="M581" s="40"/>
    </row>
    <row r="582" spans="1:13" ht="12.75" customHeight="1" x14ac:dyDescent="0.2">
      <c r="A582" s="38"/>
      <c r="B582" s="45"/>
      <c r="D582" s="40"/>
      <c r="E582" s="40"/>
      <c r="F582" s="40"/>
      <c r="G582" s="40"/>
      <c r="H582" s="40"/>
      <c r="I582" s="40"/>
      <c r="J582" s="40"/>
      <c r="K582" s="40"/>
      <c r="L582" s="40"/>
      <c r="M582" s="40"/>
    </row>
    <row r="583" spans="1:13" ht="12.75" customHeight="1" x14ac:dyDescent="0.2">
      <c r="A583" s="38"/>
      <c r="B583" s="45"/>
      <c r="D583" s="40"/>
      <c r="E583" s="40"/>
      <c r="F583" s="40"/>
      <c r="G583" s="40"/>
      <c r="H583" s="40"/>
      <c r="I583" s="40"/>
      <c r="J583" s="40"/>
      <c r="K583" s="40"/>
      <c r="L583" s="40"/>
      <c r="M583" s="40"/>
    </row>
    <row r="584" spans="1:13" ht="12.75" customHeight="1" x14ac:dyDescent="0.2">
      <c r="A584" s="38"/>
      <c r="B584" s="45"/>
      <c r="D584" s="40"/>
      <c r="E584" s="40"/>
      <c r="F584" s="40"/>
      <c r="G584" s="40"/>
      <c r="H584" s="40"/>
      <c r="I584" s="40"/>
      <c r="J584" s="40"/>
      <c r="K584" s="40"/>
      <c r="L584" s="40"/>
      <c r="M584" s="40"/>
    </row>
    <row r="585" spans="1:13" ht="12.75" customHeight="1" x14ac:dyDescent="0.2">
      <c r="A585" s="38"/>
      <c r="B585" s="45"/>
      <c r="D585" s="40"/>
      <c r="E585" s="40"/>
      <c r="F585" s="40"/>
      <c r="G585" s="40"/>
      <c r="H585" s="40"/>
      <c r="I585" s="40"/>
      <c r="J585" s="40"/>
      <c r="K585" s="40"/>
      <c r="L585" s="40"/>
      <c r="M585" s="40"/>
    </row>
    <row r="586" spans="1:13" ht="12.75" customHeight="1" x14ac:dyDescent="0.2">
      <c r="A586" s="38"/>
      <c r="B586" s="45"/>
      <c r="D586" s="40"/>
      <c r="E586" s="40"/>
      <c r="F586" s="40"/>
      <c r="G586" s="40"/>
      <c r="H586" s="40"/>
      <c r="I586" s="40"/>
      <c r="J586" s="40"/>
      <c r="K586" s="40"/>
      <c r="L586" s="40"/>
      <c r="M586" s="40"/>
    </row>
    <row r="587" spans="1:13" ht="12.75" customHeight="1" x14ac:dyDescent="0.2">
      <c r="A587" s="38"/>
      <c r="B587" s="45"/>
      <c r="D587" s="40"/>
      <c r="E587" s="40"/>
      <c r="F587" s="40"/>
      <c r="G587" s="40"/>
      <c r="H587" s="40"/>
      <c r="I587" s="40"/>
      <c r="J587" s="40"/>
      <c r="K587" s="40"/>
      <c r="L587" s="40"/>
      <c r="M587" s="40"/>
    </row>
    <row r="588" spans="1:13" ht="12.75" customHeight="1" x14ac:dyDescent="0.2">
      <c r="A588" s="38"/>
      <c r="B588" s="45"/>
      <c r="D588" s="40"/>
      <c r="E588" s="40"/>
      <c r="F588" s="40"/>
      <c r="G588" s="40"/>
      <c r="H588" s="40"/>
      <c r="I588" s="40"/>
      <c r="J588" s="40"/>
      <c r="K588" s="40"/>
      <c r="L588" s="40"/>
      <c r="M588" s="40"/>
    </row>
    <row r="589" spans="1:13" ht="12.75" customHeight="1" x14ac:dyDescent="0.2">
      <c r="A589" s="38"/>
      <c r="B589" s="45"/>
      <c r="D589" s="40"/>
      <c r="E589" s="40"/>
      <c r="F589" s="40"/>
      <c r="G589" s="40"/>
      <c r="H589" s="40"/>
      <c r="I589" s="40"/>
      <c r="J589" s="40"/>
      <c r="K589" s="40"/>
      <c r="L589" s="40"/>
      <c r="M589" s="40"/>
    </row>
    <row r="590" spans="1:13" ht="12.75" customHeight="1" x14ac:dyDescent="0.2">
      <c r="A590" s="38"/>
      <c r="B590" s="45"/>
      <c r="D590" s="40"/>
      <c r="E590" s="40"/>
      <c r="F590" s="40"/>
      <c r="G590" s="40"/>
      <c r="H590" s="40"/>
      <c r="I590" s="40"/>
      <c r="J590" s="40"/>
      <c r="K590" s="40"/>
      <c r="L590" s="40"/>
      <c r="M590" s="40"/>
    </row>
    <row r="591" spans="1:13" ht="12.75" customHeight="1" x14ac:dyDescent="0.2">
      <c r="A591" s="38"/>
      <c r="B591" s="45"/>
      <c r="D591" s="40"/>
      <c r="E591" s="40"/>
      <c r="F591" s="40"/>
      <c r="G591" s="40"/>
      <c r="H591" s="40"/>
      <c r="I591" s="40"/>
      <c r="J591" s="40"/>
      <c r="K591" s="40"/>
      <c r="L591" s="40"/>
      <c r="M591" s="40"/>
    </row>
    <row r="592" spans="1:13" ht="12.75" customHeight="1" x14ac:dyDescent="0.2">
      <c r="A592" s="38"/>
      <c r="B592" s="45"/>
      <c r="D592" s="40"/>
      <c r="E592" s="40"/>
      <c r="F592" s="40"/>
      <c r="G592" s="40"/>
      <c r="H592" s="40"/>
      <c r="I592" s="40"/>
      <c r="J592" s="40"/>
      <c r="K592" s="40"/>
      <c r="L592" s="40"/>
      <c r="M592" s="40"/>
    </row>
    <row r="593" spans="1:13" ht="12.75" customHeight="1" x14ac:dyDescent="0.2">
      <c r="A593" s="38"/>
      <c r="B593" s="45"/>
      <c r="D593" s="40"/>
      <c r="E593" s="40"/>
      <c r="F593" s="40"/>
      <c r="G593" s="40"/>
      <c r="H593" s="40"/>
      <c r="I593" s="40"/>
      <c r="J593" s="40"/>
      <c r="K593" s="40"/>
      <c r="L593" s="40"/>
      <c r="M593" s="40"/>
    </row>
    <row r="594" spans="1:13" ht="12.75" customHeight="1" x14ac:dyDescent="0.2">
      <c r="A594" s="38"/>
      <c r="B594" s="45"/>
      <c r="D594" s="40"/>
      <c r="E594" s="40"/>
      <c r="F594" s="40"/>
      <c r="G594" s="40"/>
      <c r="H594" s="40"/>
      <c r="I594" s="40"/>
      <c r="J594" s="40"/>
      <c r="K594" s="40"/>
      <c r="L594" s="40"/>
      <c r="M594" s="40"/>
    </row>
    <row r="595" spans="1:13" ht="12.75" customHeight="1" x14ac:dyDescent="0.2">
      <c r="A595" s="38"/>
      <c r="B595" s="45"/>
      <c r="D595" s="40"/>
      <c r="E595" s="40"/>
      <c r="F595" s="40"/>
      <c r="G595" s="40"/>
      <c r="H595" s="40"/>
      <c r="I595" s="40"/>
      <c r="J595" s="40"/>
      <c r="K595" s="40"/>
      <c r="L595" s="40"/>
      <c r="M595" s="40"/>
    </row>
    <row r="596" spans="1:13" ht="12.75" customHeight="1" x14ac:dyDescent="0.2">
      <c r="A596" s="38"/>
      <c r="B596" s="45"/>
      <c r="D596" s="40"/>
      <c r="E596" s="40"/>
      <c r="F596" s="40"/>
      <c r="G596" s="40"/>
      <c r="H596" s="40"/>
      <c r="I596" s="40"/>
      <c r="J596" s="40"/>
      <c r="K596" s="40"/>
      <c r="L596" s="40"/>
      <c r="M596" s="40"/>
    </row>
    <row r="597" spans="1:13" ht="12.75" customHeight="1" x14ac:dyDescent="0.2">
      <c r="A597" s="38"/>
      <c r="B597" s="45"/>
      <c r="D597" s="40"/>
      <c r="E597" s="40"/>
      <c r="F597" s="40"/>
      <c r="G597" s="40"/>
      <c r="H597" s="40"/>
      <c r="I597" s="40"/>
      <c r="J597" s="40"/>
      <c r="K597" s="40"/>
      <c r="L597" s="40"/>
      <c r="M597" s="40"/>
    </row>
    <row r="598" spans="1:13" ht="12.75" customHeight="1" x14ac:dyDescent="0.2">
      <c r="A598" s="38"/>
      <c r="B598" s="45"/>
      <c r="D598" s="40"/>
      <c r="E598" s="40"/>
      <c r="F598" s="40"/>
      <c r="G598" s="40"/>
      <c r="H598" s="40"/>
      <c r="I598" s="40"/>
      <c r="J598" s="40"/>
      <c r="K598" s="40"/>
      <c r="L598" s="40"/>
      <c r="M598" s="40"/>
    </row>
    <row r="599" spans="1:13" ht="12.75" customHeight="1" x14ac:dyDescent="0.2">
      <c r="A599" s="38"/>
      <c r="B599" s="45"/>
      <c r="D599" s="40"/>
      <c r="E599" s="40"/>
      <c r="F599" s="40"/>
      <c r="G599" s="40"/>
      <c r="H599" s="40"/>
      <c r="I599" s="40"/>
      <c r="J599" s="40"/>
      <c r="K599" s="40"/>
      <c r="L599" s="40"/>
      <c r="M599" s="40"/>
    </row>
    <row r="600" spans="1:13" ht="12.75" customHeight="1" x14ac:dyDescent="0.2">
      <c r="A600" s="38"/>
      <c r="B600" s="45"/>
      <c r="D600" s="40"/>
      <c r="E600" s="40"/>
      <c r="F600" s="40"/>
      <c r="G600" s="40"/>
      <c r="H600" s="40"/>
      <c r="I600" s="40"/>
      <c r="J600" s="40"/>
      <c r="K600" s="40"/>
      <c r="L600" s="40"/>
      <c r="M600" s="40"/>
    </row>
    <row r="601" spans="1:13" ht="12.75" customHeight="1" x14ac:dyDescent="0.2">
      <c r="A601" s="38"/>
      <c r="B601" s="45"/>
      <c r="D601" s="40"/>
      <c r="E601" s="40"/>
      <c r="F601" s="40"/>
      <c r="G601" s="40"/>
      <c r="H601" s="40"/>
      <c r="I601" s="40"/>
      <c r="J601" s="40"/>
      <c r="K601" s="40"/>
      <c r="L601" s="40"/>
      <c r="M601" s="40"/>
    </row>
    <row r="602" spans="1:13" ht="12.75" customHeight="1" x14ac:dyDescent="0.2">
      <c r="A602" s="38"/>
      <c r="B602" s="45"/>
      <c r="D602" s="40"/>
      <c r="E602" s="40"/>
      <c r="F602" s="40"/>
      <c r="G602" s="40"/>
      <c r="H602" s="40"/>
      <c r="I602" s="40"/>
      <c r="J602" s="40"/>
      <c r="K602" s="40"/>
      <c r="L602" s="40"/>
      <c r="M602" s="40"/>
    </row>
    <row r="603" spans="1:13" ht="12.75" customHeight="1" x14ac:dyDescent="0.2">
      <c r="A603" s="38"/>
      <c r="B603" s="45"/>
      <c r="D603" s="40"/>
      <c r="E603" s="40"/>
      <c r="F603" s="40"/>
      <c r="G603" s="40"/>
      <c r="H603" s="40"/>
      <c r="I603" s="40"/>
      <c r="J603" s="40"/>
      <c r="K603" s="40"/>
      <c r="L603" s="40"/>
      <c r="M603" s="40"/>
    </row>
    <row r="604" spans="1:13" ht="12.75" customHeight="1" x14ac:dyDescent="0.2">
      <c r="A604" s="38"/>
      <c r="B604" s="45"/>
      <c r="D604" s="40"/>
      <c r="E604" s="40"/>
      <c r="F604" s="40"/>
      <c r="G604" s="40"/>
      <c r="H604" s="40"/>
      <c r="I604" s="40"/>
      <c r="J604" s="40"/>
      <c r="K604" s="40"/>
      <c r="L604" s="40"/>
      <c r="M604" s="40"/>
    </row>
    <row r="605" spans="1:13" ht="12.75" customHeight="1" x14ac:dyDescent="0.2">
      <c r="A605" s="38"/>
      <c r="B605" s="45"/>
      <c r="D605" s="40"/>
      <c r="E605" s="40"/>
      <c r="F605" s="40"/>
      <c r="G605" s="40"/>
      <c r="H605" s="40"/>
      <c r="I605" s="40"/>
      <c r="J605" s="40"/>
      <c r="K605" s="40"/>
      <c r="L605" s="40"/>
      <c r="M605" s="40"/>
    </row>
    <row r="606" spans="1:13" ht="12.75" customHeight="1" x14ac:dyDescent="0.2">
      <c r="A606" s="38"/>
      <c r="B606" s="45"/>
      <c r="D606" s="40"/>
      <c r="E606" s="40"/>
      <c r="F606" s="40"/>
      <c r="G606" s="40"/>
      <c r="H606" s="40"/>
      <c r="I606" s="40"/>
      <c r="J606" s="40"/>
      <c r="K606" s="40"/>
      <c r="L606" s="40"/>
      <c r="M606" s="40"/>
    </row>
    <row r="607" spans="1:13" ht="12.75" customHeight="1" x14ac:dyDescent="0.2">
      <c r="A607" s="38"/>
      <c r="B607" s="45"/>
      <c r="D607" s="40"/>
      <c r="E607" s="40"/>
      <c r="F607" s="40"/>
      <c r="G607" s="40"/>
      <c r="H607" s="40"/>
      <c r="I607" s="40"/>
      <c r="J607" s="40"/>
      <c r="K607" s="40"/>
      <c r="L607" s="40"/>
      <c r="M607" s="40"/>
    </row>
    <row r="608" spans="1:13" ht="12.75" customHeight="1" x14ac:dyDescent="0.2">
      <c r="A608" s="38"/>
      <c r="B608" s="45"/>
      <c r="D608" s="40"/>
      <c r="E608" s="40"/>
      <c r="F608" s="40"/>
      <c r="G608" s="40"/>
      <c r="H608" s="40"/>
      <c r="I608" s="40"/>
      <c r="J608" s="40"/>
      <c r="K608" s="40"/>
      <c r="L608" s="40"/>
      <c r="M608" s="40"/>
    </row>
    <row r="609" spans="1:13" ht="12.75" customHeight="1" x14ac:dyDescent="0.2">
      <c r="A609" s="38"/>
      <c r="B609" s="45"/>
      <c r="D609" s="40"/>
      <c r="E609" s="40"/>
      <c r="F609" s="40"/>
      <c r="G609" s="40"/>
      <c r="H609" s="40"/>
      <c r="I609" s="40"/>
      <c r="J609" s="40"/>
      <c r="K609" s="40"/>
      <c r="L609" s="40"/>
      <c r="M609" s="40"/>
    </row>
    <row r="610" spans="1:13" ht="12.75" customHeight="1" x14ac:dyDescent="0.2">
      <c r="A610" s="38"/>
      <c r="B610" s="45"/>
      <c r="D610" s="40"/>
      <c r="E610" s="40"/>
      <c r="F610" s="40"/>
      <c r="G610" s="40"/>
      <c r="H610" s="40"/>
      <c r="I610" s="40"/>
      <c r="J610" s="40"/>
      <c r="K610" s="40"/>
      <c r="L610" s="40"/>
      <c r="M610" s="40"/>
    </row>
    <row r="611" spans="1:13" ht="12.75" customHeight="1" x14ac:dyDescent="0.2">
      <c r="A611" s="38"/>
      <c r="B611" s="45"/>
      <c r="D611" s="40"/>
      <c r="E611" s="40"/>
      <c r="F611" s="40"/>
      <c r="G611" s="40"/>
      <c r="H611" s="40"/>
      <c r="I611" s="40"/>
      <c r="J611" s="40"/>
      <c r="K611" s="40"/>
      <c r="L611" s="40"/>
      <c r="M611" s="40"/>
    </row>
    <row r="612" spans="1:13" ht="12.75" customHeight="1" x14ac:dyDescent="0.2">
      <c r="A612" s="38"/>
      <c r="B612" s="45"/>
      <c r="D612" s="40"/>
      <c r="E612" s="40"/>
      <c r="F612" s="40"/>
      <c r="G612" s="40"/>
      <c r="H612" s="40"/>
      <c r="I612" s="40"/>
      <c r="J612" s="40"/>
      <c r="K612" s="40"/>
      <c r="L612" s="40"/>
      <c r="M612" s="40"/>
    </row>
    <row r="613" spans="1:13" ht="12.75" customHeight="1" x14ac:dyDescent="0.2">
      <c r="A613" s="38"/>
      <c r="B613" s="45"/>
      <c r="D613" s="40"/>
      <c r="E613" s="40"/>
      <c r="F613" s="40"/>
      <c r="G613" s="40"/>
      <c r="H613" s="40"/>
      <c r="I613" s="40"/>
      <c r="J613" s="40"/>
      <c r="K613" s="40"/>
      <c r="L613" s="40"/>
      <c r="M613" s="40"/>
    </row>
    <row r="614" spans="1:13" ht="12.75" customHeight="1" x14ac:dyDescent="0.2">
      <c r="A614" s="38"/>
      <c r="B614" s="45"/>
      <c r="D614" s="40"/>
      <c r="E614" s="40"/>
      <c r="F614" s="40"/>
      <c r="G614" s="40"/>
      <c r="H614" s="40"/>
      <c r="I614" s="40"/>
      <c r="J614" s="40"/>
      <c r="K614" s="40"/>
      <c r="L614" s="40"/>
      <c r="M614" s="40"/>
    </row>
    <row r="615" spans="1:13" ht="12.75" customHeight="1" x14ac:dyDescent="0.2">
      <c r="A615" s="38"/>
      <c r="B615" s="45"/>
      <c r="D615" s="40"/>
      <c r="E615" s="40"/>
      <c r="F615" s="40"/>
      <c r="G615" s="40"/>
      <c r="H615" s="40"/>
      <c r="I615" s="40"/>
      <c r="J615" s="40"/>
      <c r="K615" s="40"/>
      <c r="L615" s="40"/>
      <c r="M615" s="40"/>
    </row>
    <row r="616" spans="1:13" ht="12.75" customHeight="1" x14ac:dyDescent="0.2">
      <c r="A616" s="38"/>
      <c r="B616" s="45"/>
      <c r="D616" s="40"/>
      <c r="E616" s="40"/>
      <c r="F616" s="40"/>
      <c r="G616" s="40"/>
      <c r="H616" s="40"/>
      <c r="I616" s="40"/>
      <c r="J616" s="40"/>
      <c r="K616" s="40"/>
      <c r="L616" s="40"/>
      <c r="M616" s="40"/>
    </row>
    <row r="617" spans="1:13" ht="12.75" customHeight="1" x14ac:dyDescent="0.2">
      <c r="A617" s="38"/>
      <c r="B617" s="45"/>
      <c r="D617" s="40"/>
      <c r="E617" s="40"/>
      <c r="F617" s="40"/>
      <c r="G617" s="40"/>
      <c r="H617" s="40"/>
      <c r="I617" s="40"/>
      <c r="J617" s="40"/>
      <c r="K617" s="40"/>
      <c r="L617" s="40"/>
      <c r="M617" s="40"/>
    </row>
    <row r="618" spans="1:13" ht="12.75" customHeight="1" x14ac:dyDescent="0.2">
      <c r="A618" s="38"/>
      <c r="B618" s="45"/>
      <c r="D618" s="40"/>
      <c r="E618" s="40"/>
      <c r="F618" s="40"/>
      <c r="G618" s="40"/>
      <c r="H618" s="40"/>
      <c r="I618" s="40"/>
      <c r="J618" s="40"/>
      <c r="K618" s="40"/>
      <c r="L618" s="40"/>
      <c r="M618" s="40"/>
    </row>
    <row r="619" spans="1:13" ht="12.75" customHeight="1" x14ac:dyDescent="0.2">
      <c r="A619" s="38"/>
      <c r="B619" s="45"/>
      <c r="D619" s="40"/>
      <c r="E619" s="40"/>
      <c r="F619" s="40"/>
      <c r="G619" s="40"/>
      <c r="H619" s="40"/>
      <c r="I619" s="40"/>
      <c r="J619" s="40"/>
      <c r="K619" s="40"/>
      <c r="L619" s="40"/>
      <c r="M619" s="40"/>
    </row>
    <row r="620" spans="1:13" ht="12.75" customHeight="1" x14ac:dyDescent="0.2">
      <c r="A620" s="38"/>
      <c r="B620" s="45"/>
      <c r="D620" s="40"/>
      <c r="E620" s="40"/>
      <c r="F620" s="40"/>
      <c r="G620" s="40"/>
      <c r="H620" s="40"/>
      <c r="I620" s="40"/>
      <c r="J620" s="40"/>
      <c r="K620" s="40"/>
      <c r="L620" s="40"/>
      <c r="M620" s="40"/>
    </row>
    <row r="621" spans="1:13" ht="12.75" customHeight="1" x14ac:dyDescent="0.2">
      <c r="A621" s="38"/>
      <c r="B621" s="45"/>
      <c r="D621" s="40"/>
      <c r="E621" s="40"/>
      <c r="F621" s="40"/>
      <c r="G621" s="40"/>
      <c r="H621" s="40"/>
      <c r="I621" s="40"/>
      <c r="J621" s="40"/>
      <c r="K621" s="40"/>
      <c r="L621" s="40"/>
      <c r="M621" s="40"/>
    </row>
    <row r="622" spans="1:13" ht="12.75" customHeight="1" x14ac:dyDescent="0.2">
      <c r="A622" s="38"/>
      <c r="B622" s="45"/>
      <c r="D622" s="40"/>
      <c r="E622" s="40"/>
      <c r="F622" s="40"/>
      <c r="G622" s="40"/>
      <c r="H622" s="40"/>
      <c r="I622" s="40"/>
      <c r="J622" s="40"/>
      <c r="K622" s="40"/>
      <c r="L622" s="40"/>
      <c r="M622" s="40"/>
    </row>
    <row r="623" spans="1:13" ht="12.75" customHeight="1" x14ac:dyDescent="0.2">
      <c r="A623" s="38"/>
      <c r="B623" s="45"/>
      <c r="D623" s="40"/>
      <c r="E623" s="40"/>
      <c r="F623" s="40"/>
      <c r="G623" s="40"/>
      <c r="H623" s="40"/>
      <c r="I623" s="40"/>
      <c r="J623" s="40"/>
      <c r="K623" s="40"/>
      <c r="L623" s="40"/>
      <c r="M623" s="40"/>
    </row>
    <row r="624" spans="1:13" ht="12.75" customHeight="1" x14ac:dyDescent="0.2">
      <c r="A624" s="38"/>
      <c r="B624" s="45"/>
      <c r="D624" s="40"/>
      <c r="E624" s="40"/>
      <c r="F624" s="40"/>
      <c r="G624" s="40"/>
      <c r="H624" s="40"/>
      <c r="I624" s="40"/>
      <c r="J624" s="40"/>
      <c r="K624" s="40"/>
      <c r="L624" s="40"/>
      <c r="M624" s="40"/>
    </row>
    <row r="625" spans="1:13" ht="12.75" customHeight="1" x14ac:dyDescent="0.2">
      <c r="A625" s="38"/>
      <c r="B625" s="45"/>
      <c r="D625" s="40"/>
      <c r="E625" s="40"/>
      <c r="F625" s="40"/>
      <c r="G625" s="40"/>
      <c r="H625" s="40"/>
      <c r="I625" s="40"/>
      <c r="J625" s="40"/>
      <c r="K625" s="40"/>
      <c r="L625" s="40"/>
      <c r="M625" s="40"/>
    </row>
    <row r="626" spans="1:13" ht="12.75" customHeight="1" x14ac:dyDescent="0.2">
      <c r="A626" s="38"/>
      <c r="B626" s="45"/>
      <c r="D626" s="40"/>
      <c r="E626" s="40"/>
      <c r="F626" s="40"/>
      <c r="G626" s="40"/>
      <c r="H626" s="40"/>
      <c r="I626" s="40"/>
      <c r="J626" s="40"/>
      <c r="K626" s="40"/>
      <c r="L626" s="40"/>
      <c r="M626" s="40"/>
    </row>
    <row r="627" spans="1:13" ht="12.75" customHeight="1" x14ac:dyDescent="0.2">
      <c r="A627" s="38"/>
      <c r="B627" s="45"/>
      <c r="D627" s="40"/>
      <c r="E627" s="40"/>
      <c r="F627" s="40"/>
      <c r="G627" s="40"/>
      <c r="H627" s="40"/>
      <c r="I627" s="40"/>
      <c r="J627" s="40"/>
      <c r="K627" s="40"/>
      <c r="L627" s="40"/>
      <c r="M627" s="40"/>
    </row>
    <row r="628" spans="1:13" ht="12.75" customHeight="1" x14ac:dyDescent="0.2">
      <c r="A628" s="38"/>
      <c r="B628" s="45"/>
      <c r="D628" s="40"/>
      <c r="E628" s="40"/>
      <c r="F628" s="40"/>
      <c r="G628" s="40"/>
      <c r="H628" s="40"/>
      <c r="I628" s="40"/>
      <c r="J628" s="40"/>
      <c r="K628" s="40"/>
      <c r="L628" s="40"/>
      <c r="M628" s="40"/>
    </row>
    <row r="629" spans="1:13" ht="12.75" customHeight="1" x14ac:dyDescent="0.2">
      <c r="A629" s="38"/>
      <c r="B629" s="45"/>
      <c r="D629" s="40"/>
      <c r="E629" s="40"/>
      <c r="F629" s="40"/>
      <c r="G629" s="40"/>
      <c r="H629" s="40"/>
      <c r="I629" s="40"/>
      <c r="J629" s="40"/>
      <c r="K629" s="40"/>
      <c r="L629" s="40"/>
      <c r="M629" s="40"/>
    </row>
    <row r="630" spans="1:13" ht="12.75" customHeight="1" x14ac:dyDescent="0.2">
      <c r="A630" s="38"/>
      <c r="B630" s="45"/>
      <c r="D630" s="40"/>
      <c r="E630" s="40"/>
      <c r="F630" s="40"/>
      <c r="G630" s="40"/>
      <c r="H630" s="40"/>
      <c r="I630" s="40"/>
      <c r="J630" s="40"/>
      <c r="K630" s="40"/>
      <c r="L630" s="40"/>
      <c r="M630" s="40"/>
    </row>
    <row r="631" spans="1:13" ht="12.75" customHeight="1" x14ac:dyDescent="0.2">
      <c r="A631" s="38"/>
      <c r="B631" s="45"/>
      <c r="D631" s="40"/>
      <c r="E631" s="40"/>
      <c r="F631" s="40"/>
      <c r="G631" s="40"/>
      <c r="H631" s="40"/>
      <c r="I631" s="40"/>
      <c r="J631" s="40"/>
      <c r="K631" s="40"/>
      <c r="L631" s="40"/>
      <c r="M631" s="40"/>
    </row>
    <row r="632" spans="1:13" ht="12.75" customHeight="1" x14ac:dyDescent="0.2">
      <c r="A632" s="38"/>
      <c r="B632" s="45"/>
      <c r="D632" s="40"/>
      <c r="E632" s="40"/>
      <c r="F632" s="40"/>
      <c r="G632" s="40"/>
      <c r="H632" s="40"/>
      <c r="I632" s="40"/>
      <c r="J632" s="40"/>
      <c r="K632" s="40"/>
      <c r="L632" s="40"/>
      <c r="M632" s="40"/>
    </row>
    <row r="633" spans="1:13" ht="12.75" customHeight="1" x14ac:dyDescent="0.2">
      <c r="A633" s="38"/>
      <c r="B633" s="45"/>
      <c r="D633" s="40"/>
      <c r="E633" s="40"/>
      <c r="F633" s="40"/>
      <c r="G633" s="40"/>
      <c r="H633" s="40"/>
      <c r="I633" s="40"/>
      <c r="J633" s="40"/>
      <c r="K633" s="40"/>
      <c r="L633" s="40"/>
      <c r="M633" s="40"/>
    </row>
    <row r="634" spans="1:13" ht="12.75" customHeight="1" x14ac:dyDescent="0.2">
      <c r="A634" s="38"/>
      <c r="B634" s="45"/>
      <c r="D634" s="40"/>
      <c r="E634" s="40"/>
      <c r="F634" s="40"/>
      <c r="G634" s="40"/>
      <c r="H634" s="40"/>
      <c r="I634" s="40"/>
      <c r="J634" s="40"/>
      <c r="K634" s="40"/>
      <c r="L634" s="40"/>
      <c r="M634" s="40"/>
    </row>
    <row r="635" spans="1:13" ht="12.75" customHeight="1" x14ac:dyDescent="0.2">
      <c r="A635" s="38"/>
      <c r="B635" s="45"/>
      <c r="D635" s="40"/>
      <c r="E635" s="40"/>
      <c r="F635" s="40"/>
      <c r="G635" s="40"/>
      <c r="H635" s="40"/>
      <c r="I635" s="40"/>
      <c r="J635" s="40"/>
      <c r="K635" s="40"/>
      <c r="L635" s="40"/>
      <c r="M635" s="40"/>
    </row>
    <row r="636" spans="1:13" ht="12.75" customHeight="1" x14ac:dyDescent="0.2">
      <c r="A636" s="38"/>
      <c r="B636" s="45"/>
      <c r="D636" s="40"/>
      <c r="E636" s="40"/>
      <c r="F636" s="40"/>
      <c r="G636" s="40"/>
      <c r="H636" s="40"/>
      <c r="I636" s="40"/>
      <c r="J636" s="40"/>
      <c r="K636" s="40"/>
      <c r="L636" s="40"/>
      <c r="M636" s="40"/>
    </row>
    <row r="637" spans="1:13" ht="12.75" customHeight="1" x14ac:dyDescent="0.2">
      <c r="A637" s="38"/>
      <c r="B637" s="45"/>
      <c r="D637" s="40"/>
      <c r="E637" s="40"/>
      <c r="F637" s="40"/>
      <c r="G637" s="40"/>
      <c r="H637" s="40"/>
      <c r="I637" s="40"/>
      <c r="J637" s="40"/>
      <c r="K637" s="40"/>
      <c r="L637" s="40"/>
      <c r="M637" s="40"/>
    </row>
    <row r="638" spans="1:13" ht="12.75" customHeight="1" x14ac:dyDescent="0.2">
      <c r="A638" s="38"/>
      <c r="B638" s="45"/>
      <c r="D638" s="40"/>
      <c r="E638" s="40"/>
      <c r="F638" s="40"/>
      <c r="G638" s="40"/>
      <c r="H638" s="40"/>
      <c r="I638" s="40"/>
      <c r="J638" s="40"/>
      <c r="K638" s="40"/>
      <c r="L638" s="40"/>
      <c r="M638" s="40"/>
    </row>
    <row r="639" spans="1:13" ht="12.75" customHeight="1" x14ac:dyDescent="0.2">
      <c r="A639" s="38"/>
      <c r="B639" s="45"/>
      <c r="D639" s="40"/>
      <c r="E639" s="40"/>
      <c r="F639" s="40"/>
      <c r="G639" s="40"/>
      <c r="H639" s="40"/>
      <c r="I639" s="40"/>
      <c r="J639" s="40"/>
      <c r="K639" s="40"/>
      <c r="L639" s="40"/>
      <c r="M639" s="40"/>
    </row>
    <row r="640" spans="1:13" ht="12.75" customHeight="1" x14ac:dyDescent="0.2">
      <c r="A640" s="38"/>
      <c r="B640" s="45"/>
      <c r="D640" s="40"/>
      <c r="E640" s="40"/>
      <c r="F640" s="40"/>
      <c r="G640" s="40"/>
      <c r="H640" s="40"/>
      <c r="I640" s="40"/>
      <c r="J640" s="40"/>
      <c r="K640" s="40"/>
      <c r="L640" s="40"/>
      <c r="M640" s="40"/>
    </row>
    <row r="641" spans="1:13" ht="12.75" customHeight="1" x14ac:dyDescent="0.2">
      <c r="A641" s="38"/>
      <c r="B641" s="45"/>
      <c r="D641" s="40"/>
      <c r="E641" s="40"/>
      <c r="F641" s="40"/>
      <c r="G641" s="40"/>
      <c r="H641" s="40"/>
      <c r="I641" s="40"/>
      <c r="J641" s="40"/>
      <c r="K641" s="40"/>
      <c r="L641" s="40"/>
      <c r="M641" s="40"/>
    </row>
    <row r="642" spans="1:13" ht="12.75" customHeight="1" x14ac:dyDescent="0.2">
      <c r="A642" s="38"/>
      <c r="B642" s="45"/>
      <c r="D642" s="40"/>
      <c r="E642" s="40"/>
      <c r="F642" s="40"/>
      <c r="G642" s="40"/>
      <c r="H642" s="40"/>
      <c r="I642" s="40"/>
      <c r="J642" s="40"/>
      <c r="K642" s="40"/>
      <c r="L642" s="40"/>
      <c r="M642" s="40"/>
    </row>
    <row r="643" spans="1:13" ht="12.75" customHeight="1" x14ac:dyDescent="0.2">
      <c r="A643" s="38"/>
      <c r="B643" s="45"/>
      <c r="D643" s="40"/>
      <c r="E643" s="40"/>
      <c r="F643" s="40"/>
      <c r="G643" s="40"/>
      <c r="H643" s="40"/>
      <c r="I643" s="40"/>
      <c r="J643" s="40"/>
      <c r="K643" s="40"/>
      <c r="L643" s="40"/>
      <c r="M643" s="40"/>
    </row>
    <row r="644" spans="1:13" ht="12.75" customHeight="1" x14ac:dyDescent="0.2">
      <c r="A644" s="38"/>
      <c r="B644" s="45"/>
      <c r="D644" s="40"/>
      <c r="E644" s="40"/>
      <c r="F644" s="40"/>
      <c r="G644" s="40"/>
      <c r="H644" s="40"/>
      <c r="I644" s="40"/>
      <c r="J644" s="40"/>
      <c r="K644" s="40"/>
      <c r="L644" s="40"/>
      <c r="M644" s="40"/>
    </row>
    <row r="645" spans="1:13" ht="12.75" customHeight="1" x14ac:dyDescent="0.2">
      <c r="A645" s="38"/>
      <c r="B645" s="45"/>
      <c r="D645" s="40"/>
      <c r="E645" s="40"/>
      <c r="F645" s="40"/>
      <c r="G645" s="40"/>
      <c r="H645" s="40"/>
      <c r="I645" s="40"/>
      <c r="J645" s="40"/>
      <c r="K645" s="40"/>
      <c r="L645" s="40"/>
      <c r="M645" s="40"/>
    </row>
    <row r="646" spans="1:13" ht="12.75" customHeight="1" x14ac:dyDescent="0.2">
      <c r="A646" s="38"/>
      <c r="B646" s="45"/>
      <c r="D646" s="40"/>
      <c r="E646" s="40"/>
      <c r="F646" s="40"/>
      <c r="G646" s="40"/>
      <c r="H646" s="40"/>
      <c r="I646" s="40"/>
      <c r="J646" s="40"/>
      <c r="K646" s="40"/>
      <c r="L646" s="40"/>
      <c r="M646" s="40"/>
    </row>
    <row r="647" spans="1:13" ht="12.75" customHeight="1" x14ac:dyDescent="0.2">
      <c r="A647" s="38"/>
      <c r="B647" s="45"/>
      <c r="D647" s="40"/>
      <c r="E647" s="40"/>
      <c r="F647" s="40"/>
      <c r="G647" s="40"/>
      <c r="H647" s="40"/>
      <c r="I647" s="40"/>
      <c r="J647" s="40"/>
      <c r="K647" s="40"/>
      <c r="L647" s="40"/>
      <c r="M647" s="40"/>
    </row>
    <row r="648" spans="1:13" ht="12.75" customHeight="1" x14ac:dyDescent="0.2">
      <c r="A648" s="38"/>
      <c r="B648" s="45"/>
      <c r="D648" s="40"/>
      <c r="E648" s="40"/>
      <c r="F648" s="40"/>
      <c r="G648" s="40"/>
      <c r="H648" s="40"/>
      <c r="I648" s="40"/>
      <c r="J648" s="40"/>
      <c r="K648" s="40"/>
      <c r="L648" s="40"/>
      <c r="M648" s="40"/>
    </row>
    <row r="649" spans="1:13" ht="12.75" customHeight="1" x14ac:dyDescent="0.2">
      <c r="A649" s="38"/>
      <c r="B649" s="45"/>
      <c r="D649" s="40"/>
      <c r="E649" s="40"/>
      <c r="F649" s="40"/>
      <c r="G649" s="40"/>
      <c r="H649" s="40"/>
      <c r="I649" s="40"/>
      <c r="J649" s="40"/>
      <c r="K649" s="40"/>
      <c r="L649" s="40"/>
      <c r="M649" s="40"/>
    </row>
    <row r="650" spans="1:13" ht="12.75" customHeight="1" x14ac:dyDescent="0.2">
      <c r="A650" s="38"/>
      <c r="B650" s="45"/>
      <c r="D650" s="40"/>
      <c r="E650" s="40"/>
      <c r="F650" s="40"/>
      <c r="G650" s="40"/>
      <c r="H650" s="40"/>
      <c r="I650" s="40"/>
      <c r="J650" s="40"/>
      <c r="K650" s="40"/>
      <c r="L650" s="40"/>
      <c r="M650" s="40"/>
    </row>
    <row r="651" spans="1:13" ht="12.75" customHeight="1" x14ac:dyDescent="0.2">
      <c r="A651" s="38"/>
      <c r="B651" s="45"/>
      <c r="D651" s="40"/>
      <c r="E651" s="40"/>
      <c r="F651" s="40"/>
      <c r="G651" s="40"/>
      <c r="H651" s="40"/>
      <c r="I651" s="40"/>
      <c r="J651" s="40"/>
      <c r="K651" s="40"/>
      <c r="L651" s="40"/>
      <c r="M651" s="40"/>
    </row>
    <row r="652" spans="1:13" ht="12.75" customHeight="1" x14ac:dyDescent="0.2">
      <c r="A652" s="38"/>
      <c r="B652" s="45"/>
      <c r="D652" s="40"/>
      <c r="E652" s="40"/>
      <c r="F652" s="40"/>
      <c r="G652" s="40"/>
      <c r="H652" s="40"/>
      <c r="I652" s="40"/>
      <c r="J652" s="40"/>
      <c r="K652" s="40"/>
      <c r="L652" s="40"/>
      <c r="M652" s="40"/>
    </row>
    <row r="653" spans="1:13" ht="12.75" customHeight="1" x14ac:dyDescent="0.2">
      <c r="A653" s="38"/>
      <c r="B653" s="45"/>
      <c r="D653" s="40"/>
      <c r="E653" s="40"/>
      <c r="F653" s="40"/>
      <c r="G653" s="40"/>
      <c r="H653" s="40"/>
      <c r="I653" s="40"/>
      <c r="J653" s="40"/>
      <c r="K653" s="40"/>
      <c r="L653" s="40"/>
      <c r="M653" s="40"/>
    </row>
    <row r="654" spans="1:13" ht="12.75" customHeight="1" x14ac:dyDescent="0.2">
      <c r="A654" s="38"/>
      <c r="B654" s="45"/>
      <c r="D654" s="40"/>
      <c r="E654" s="40"/>
      <c r="F654" s="40"/>
      <c r="G654" s="40"/>
      <c r="H654" s="40"/>
      <c r="I654" s="40"/>
      <c r="J654" s="40"/>
      <c r="K654" s="40"/>
      <c r="L654" s="40"/>
      <c r="M654" s="40"/>
    </row>
    <row r="655" spans="1:13" ht="12.75" customHeight="1" x14ac:dyDescent="0.2">
      <c r="A655" s="38"/>
      <c r="B655" s="45"/>
      <c r="D655" s="40"/>
      <c r="E655" s="40"/>
      <c r="F655" s="40"/>
      <c r="G655" s="40"/>
      <c r="H655" s="40"/>
      <c r="I655" s="40"/>
      <c r="J655" s="40"/>
      <c r="K655" s="40"/>
      <c r="L655" s="40"/>
      <c r="M655" s="40"/>
    </row>
    <row r="656" spans="1:13" ht="12.75" customHeight="1" x14ac:dyDescent="0.2">
      <c r="A656" s="38"/>
      <c r="B656" s="45"/>
      <c r="D656" s="40"/>
      <c r="E656" s="40"/>
      <c r="F656" s="40"/>
      <c r="G656" s="40"/>
      <c r="H656" s="40"/>
      <c r="I656" s="40"/>
      <c r="J656" s="40"/>
      <c r="K656" s="40"/>
      <c r="L656" s="40"/>
      <c r="M656" s="40"/>
    </row>
    <row r="657" spans="1:13" ht="12.75" customHeight="1" x14ac:dyDescent="0.2">
      <c r="A657" s="38"/>
      <c r="B657" s="45"/>
      <c r="D657" s="40"/>
      <c r="E657" s="40"/>
      <c r="F657" s="40"/>
      <c r="G657" s="40"/>
      <c r="H657" s="40"/>
      <c r="I657" s="40"/>
      <c r="J657" s="40"/>
      <c r="K657" s="40"/>
      <c r="L657" s="40"/>
      <c r="M657" s="40"/>
    </row>
    <row r="658" spans="1:13" ht="12.75" customHeight="1" x14ac:dyDescent="0.2">
      <c r="A658" s="38"/>
      <c r="B658" s="45"/>
      <c r="D658" s="40"/>
      <c r="E658" s="40"/>
      <c r="F658" s="40"/>
      <c r="G658" s="40"/>
      <c r="H658" s="40"/>
      <c r="I658" s="40"/>
      <c r="J658" s="40"/>
      <c r="K658" s="40"/>
      <c r="L658" s="40"/>
      <c r="M658" s="40"/>
    </row>
    <row r="659" spans="1:13" ht="12.75" customHeight="1" x14ac:dyDescent="0.2">
      <c r="A659" s="38"/>
      <c r="B659" s="45"/>
      <c r="D659" s="40"/>
      <c r="E659" s="40"/>
      <c r="F659" s="40"/>
      <c r="G659" s="40"/>
      <c r="H659" s="40"/>
      <c r="I659" s="40"/>
      <c r="J659" s="40"/>
      <c r="K659" s="40"/>
      <c r="L659" s="40"/>
      <c r="M659" s="40"/>
    </row>
    <row r="660" spans="1:13" ht="12.75" customHeight="1" x14ac:dyDescent="0.2">
      <c r="A660" s="38"/>
      <c r="B660" s="45"/>
      <c r="D660" s="40"/>
      <c r="E660" s="40"/>
      <c r="F660" s="40"/>
      <c r="G660" s="40"/>
      <c r="H660" s="40"/>
      <c r="I660" s="40"/>
      <c r="J660" s="40"/>
      <c r="K660" s="40"/>
      <c r="L660" s="40"/>
      <c r="M660" s="40"/>
    </row>
    <row r="661" spans="1:13" ht="12.75" customHeight="1" x14ac:dyDescent="0.2">
      <c r="A661" s="38"/>
      <c r="B661" s="45"/>
      <c r="D661" s="40"/>
      <c r="E661" s="40"/>
      <c r="F661" s="40"/>
      <c r="G661" s="40"/>
      <c r="H661" s="40"/>
      <c r="I661" s="40"/>
      <c r="J661" s="40"/>
      <c r="K661" s="40"/>
      <c r="L661" s="40"/>
      <c r="M661" s="40"/>
    </row>
    <row r="662" spans="1:13" ht="12.75" customHeight="1" x14ac:dyDescent="0.2">
      <c r="A662" s="38"/>
      <c r="B662" s="45"/>
      <c r="D662" s="40"/>
      <c r="E662" s="40"/>
      <c r="F662" s="40"/>
      <c r="G662" s="40"/>
      <c r="H662" s="40"/>
      <c r="I662" s="40"/>
      <c r="J662" s="40"/>
      <c r="K662" s="40"/>
      <c r="L662" s="40"/>
      <c r="M662" s="40"/>
    </row>
    <row r="663" spans="1:13" ht="12.75" customHeight="1" x14ac:dyDescent="0.2">
      <c r="A663" s="38"/>
      <c r="B663" s="45"/>
      <c r="D663" s="40"/>
      <c r="E663" s="40"/>
      <c r="F663" s="40"/>
      <c r="G663" s="40"/>
      <c r="H663" s="40"/>
      <c r="I663" s="40"/>
      <c r="J663" s="40"/>
      <c r="K663" s="40"/>
      <c r="L663" s="40"/>
      <c r="M663" s="40"/>
    </row>
    <row r="664" spans="1:13" ht="12.75" customHeight="1" x14ac:dyDescent="0.2">
      <c r="A664" s="38"/>
      <c r="B664" s="45"/>
      <c r="D664" s="40"/>
      <c r="E664" s="40"/>
      <c r="F664" s="40"/>
      <c r="G664" s="40"/>
      <c r="H664" s="40"/>
      <c r="I664" s="40"/>
      <c r="J664" s="40"/>
      <c r="K664" s="40"/>
      <c r="L664" s="40"/>
      <c r="M664" s="40"/>
    </row>
    <row r="665" spans="1:13" ht="12.75" customHeight="1" x14ac:dyDescent="0.2">
      <c r="A665" s="38"/>
      <c r="B665" s="45"/>
      <c r="D665" s="40"/>
      <c r="E665" s="40"/>
      <c r="F665" s="40"/>
      <c r="G665" s="40"/>
      <c r="H665" s="40"/>
      <c r="I665" s="40"/>
      <c r="J665" s="40"/>
      <c r="K665" s="40"/>
      <c r="L665" s="40"/>
      <c r="M665" s="40"/>
    </row>
    <row r="666" spans="1:13" ht="12.75" customHeight="1" x14ac:dyDescent="0.2">
      <c r="A666" s="38"/>
      <c r="B666" s="45"/>
      <c r="D666" s="40"/>
      <c r="E666" s="40"/>
      <c r="F666" s="40"/>
      <c r="G666" s="40"/>
      <c r="H666" s="40"/>
      <c r="I666" s="40"/>
      <c r="J666" s="40"/>
      <c r="K666" s="40"/>
      <c r="L666" s="40"/>
      <c r="M666" s="40"/>
    </row>
    <row r="667" spans="1:13" ht="12.75" customHeight="1" x14ac:dyDescent="0.2">
      <c r="A667" s="38"/>
      <c r="B667" s="45"/>
      <c r="D667" s="40"/>
      <c r="E667" s="40"/>
      <c r="F667" s="40"/>
      <c r="G667" s="40"/>
      <c r="H667" s="40"/>
      <c r="I667" s="40"/>
      <c r="J667" s="40"/>
      <c r="K667" s="40"/>
      <c r="L667" s="40"/>
      <c r="M667" s="40"/>
    </row>
    <row r="668" spans="1:13" ht="12.75" customHeight="1" x14ac:dyDescent="0.2">
      <c r="A668" s="38"/>
      <c r="B668" s="45"/>
      <c r="D668" s="40"/>
      <c r="E668" s="40"/>
      <c r="F668" s="40"/>
      <c r="G668" s="40"/>
      <c r="H668" s="40"/>
      <c r="I668" s="40"/>
      <c r="J668" s="40"/>
      <c r="K668" s="40"/>
      <c r="L668" s="40"/>
      <c r="M668" s="40"/>
    </row>
    <row r="669" spans="1:13" ht="12.75" customHeight="1" x14ac:dyDescent="0.2">
      <c r="A669" s="38"/>
      <c r="B669" s="45"/>
      <c r="D669" s="40"/>
      <c r="E669" s="40"/>
      <c r="F669" s="40"/>
      <c r="G669" s="40"/>
      <c r="H669" s="40"/>
      <c r="I669" s="40"/>
      <c r="J669" s="40"/>
      <c r="K669" s="40"/>
      <c r="L669" s="40"/>
      <c r="M669" s="40"/>
    </row>
    <row r="670" spans="1:13" ht="12.75" customHeight="1" x14ac:dyDescent="0.2">
      <c r="A670" s="38"/>
      <c r="B670" s="45"/>
      <c r="D670" s="40"/>
      <c r="E670" s="40"/>
      <c r="F670" s="40"/>
      <c r="G670" s="40"/>
      <c r="H670" s="40"/>
      <c r="I670" s="40"/>
      <c r="J670" s="40"/>
      <c r="K670" s="40"/>
      <c r="L670" s="40"/>
      <c r="M670" s="40"/>
    </row>
    <row r="671" spans="1:13" ht="12.75" customHeight="1" x14ac:dyDescent="0.2">
      <c r="A671" s="38"/>
      <c r="B671" s="45"/>
      <c r="D671" s="40"/>
      <c r="E671" s="40"/>
      <c r="F671" s="40"/>
      <c r="G671" s="40"/>
      <c r="H671" s="40"/>
      <c r="I671" s="40"/>
      <c r="J671" s="40"/>
      <c r="K671" s="40"/>
      <c r="L671" s="40"/>
      <c r="M671" s="40"/>
    </row>
    <row r="672" spans="1:13" ht="12.75" customHeight="1" x14ac:dyDescent="0.2">
      <c r="A672" s="38"/>
      <c r="B672" s="45"/>
      <c r="D672" s="40"/>
      <c r="E672" s="40"/>
      <c r="F672" s="40"/>
      <c r="G672" s="40"/>
      <c r="H672" s="40"/>
      <c r="I672" s="40"/>
      <c r="J672" s="40"/>
      <c r="K672" s="40"/>
      <c r="L672" s="40"/>
      <c r="M672" s="40"/>
    </row>
    <row r="673" spans="1:13" ht="12.75" customHeight="1" x14ac:dyDescent="0.2">
      <c r="A673" s="38"/>
      <c r="B673" s="45"/>
      <c r="D673" s="40"/>
      <c r="E673" s="40"/>
      <c r="F673" s="40"/>
      <c r="G673" s="40"/>
      <c r="H673" s="40"/>
      <c r="I673" s="40"/>
      <c r="J673" s="40"/>
      <c r="K673" s="40"/>
      <c r="L673" s="40"/>
      <c r="M673" s="40"/>
    </row>
    <row r="674" spans="1:13" ht="12.75" customHeight="1" x14ac:dyDescent="0.2">
      <c r="A674" s="38"/>
      <c r="B674" s="45"/>
      <c r="D674" s="40"/>
      <c r="E674" s="40"/>
      <c r="F674" s="40"/>
      <c r="G674" s="40"/>
      <c r="H674" s="40"/>
      <c r="I674" s="40"/>
      <c r="J674" s="40"/>
      <c r="K674" s="40"/>
      <c r="L674" s="40"/>
      <c r="M674" s="40"/>
    </row>
    <row r="675" spans="1:13" ht="12.75" customHeight="1" x14ac:dyDescent="0.2">
      <c r="A675" s="38"/>
      <c r="B675" s="45"/>
      <c r="D675" s="40"/>
      <c r="E675" s="40"/>
      <c r="F675" s="40"/>
      <c r="G675" s="40"/>
      <c r="H675" s="40"/>
      <c r="I675" s="40"/>
      <c r="J675" s="40"/>
      <c r="K675" s="40"/>
      <c r="L675" s="40"/>
      <c r="M675" s="40"/>
    </row>
    <row r="676" spans="1:13" ht="12.75" customHeight="1" x14ac:dyDescent="0.2">
      <c r="A676" s="38"/>
      <c r="B676" s="45"/>
      <c r="D676" s="40"/>
      <c r="E676" s="40"/>
      <c r="F676" s="40"/>
      <c r="G676" s="40"/>
      <c r="H676" s="40"/>
      <c r="I676" s="40"/>
      <c r="J676" s="40"/>
      <c r="K676" s="40"/>
      <c r="L676" s="40"/>
      <c r="M676" s="40"/>
    </row>
    <row r="677" spans="1:13" ht="12.75" customHeight="1" x14ac:dyDescent="0.2">
      <c r="A677" s="38"/>
      <c r="B677" s="45"/>
      <c r="D677" s="40"/>
      <c r="E677" s="40"/>
      <c r="F677" s="40"/>
      <c r="G677" s="40"/>
      <c r="H677" s="40"/>
      <c r="I677" s="40"/>
      <c r="J677" s="40"/>
      <c r="K677" s="40"/>
      <c r="L677" s="40"/>
      <c r="M677" s="40"/>
    </row>
    <row r="678" spans="1:13" ht="12.75" customHeight="1" x14ac:dyDescent="0.2">
      <c r="A678" s="38"/>
      <c r="B678" s="45"/>
      <c r="D678" s="40"/>
      <c r="E678" s="40"/>
      <c r="F678" s="40"/>
      <c r="G678" s="40"/>
      <c r="H678" s="40"/>
      <c r="I678" s="40"/>
      <c r="J678" s="40"/>
      <c r="K678" s="40"/>
      <c r="L678" s="40"/>
      <c r="M678" s="40"/>
    </row>
    <row r="679" spans="1:13" ht="12.75" customHeight="1" x14ac:dyDescent="0.2">
      <c r="A679" s="38"/>
      <c r="B679" s="45"/>
      <c r="D679" s="40"/>
      <c r="E679" s="40"/>
      <c r="F679" s="40"/>
      <c r="G679" s="40"/>
      <c r="H679" s="40"/>
      <c r="I679" s="40"/>
      <c r="J679" s="40"/>
      <c r="K679" s="40"/>
      <c r="L679" s="40"/>
      <c r="M679" s="40"/>
    </row>
    <row r="680" spans="1:13" ht="12.75" customHeight="1" x14ac:dyDescent="0.2">
      <c r="A680" s="38"/>
      <c r="B680" s="45"/>
      <c r="D680" s="40"/>
      <c r="E680" s="40"/>
      <c r="F680" s="40"/>
      <c r="G680" s="40"/>
      <c r="H680" s="40"/>
      <c r="I680" s="40"/>
      <c r="J680" s="40"/>
      <c r="K680" s="40"/>
      <c r="L680" s="40"/>
      <c r="M680" s="40"/>
    </row>
    <row r="681" spans="1:13" ht="12.75" customHeight="1" x14ac:dyDescent="0.2">
      <c r="A681" s="38"/>
      <c r="B681" s="45"/>
      <c r="D681" s="40"/>
      <c r="E681" s="40"/>
      <c r="F681" s="40"/>
      <c r="G681" s="40"/>
      <c r="H681" s="40"/>
      <c r="I681" s="40"/>
      <c r="J681" s="40"/>
      <c r="K681" s="40"/>
      <c r="L681" s="40"/>
      <c r="M681" s="40"/>
    </row>
    <row r="682" spans="1:13" ht="12.75" customHeight="1" x14ac:dyDescent="0.2">
      <c r="A682" s="38"/>
      <c r="B682" s="45"/>
      <c r="D682" s="40"/>
      <c r="E682" s="40"/>
      <c r="F682" s="40"/>
      <c r="G682" s="40"/>
      <c r="H682" s="40"/>
      <c r="I682" s="40"/>
      <c r="J682" s="40"/>
      <c r="K682" s="40"/>
      <c r="L682" s="40"/>
      <c r="M682" s="40"/>
    </row>
    <row r="683" spans="1:13" ht="12.75" customHeight="1" x14ac:dyDescent="0.2">
      <c r="A683" s="38"/>
      <c r="B683" s="45"/>
      <c r="D683" s="40"/>
      <c r="E683" s="40"/>
      <c r="F683" s="40"/>
      <c r="G683" s="40"/>
      <c r="H683" s="40"/>
      <c r="I683" s="40"/>
      <c r="J683" s="40"/>
      <c r="K683" s="40"/>
      <c r="L683" s="40"/>
      <c r="M683" s="40"/>
    </row>
    <row r="684" spans="1:13" ht="12.75" customHeight="1" x14ac:dyDescent="0.2">
      <c r="A684" s="38"/>
      <c r="B684" s="45"/>
      <c r="D684" s="40"/>
      <c r="E684" s="40"/>
      <c r="F684" s="40"/>
      <c r="G684" s="40"/>
      <c r="H684" s="40"/>
      <c r="I684" s="40"/>
      <c r="J684" s="40"/>
      <c r="K684" s="40"/>
      <c r="L684" s="40"/>
      <c r="M684" s="40"/>
    </row>
    <row r="685" spans="1:13" ht="12.75" customHeight="1" x14ac:dyDescent="0.2">
      <c r="A685" s="38"/>
      <c r="B685" s="45"/>
      <c r="D685" s="40"/>
      <c r="E685" s="40"/>
      <c r="F685" s="40"/>
      <c r="G685" s="40"/>
      <c r="H685" s="40"/>
      <c r="I685" s="40"/>
      <c r="J685" s="40"/>
      <c r="K685" s="40"/>
      <c r="L685" s="40"/>
      <c r="M685" s="40"/>
    </row>
    <row r="686" spans="1:13" ht="12.75" customHeight="1" x14ac:dyDescent="0.2">
      <c r="A686" s="38"/>
      <c r="B686" s="45"/>
      <c r="D686" s="40"/>
      <c r="E686" s="40"/>
      <c r="F686" s="40"/>
      <c r="G686" s="40"/>
      <c r="H686" s="40"/>
      <c r="I686" s="40"/>
      <c r="J686" s="40"/>
      <c r="K686" s="40"/>
      <c r="L686" s="40"/>
      <c r="M686" s="40"/>
    </row>
    <row r="687" spans="1:13" ht="12.75" customHeight="1" x14ac:dyDescent="0.2">
      <c r="A687" s="38"/>
      <c r="B687" s="45"/>
      <c r="D687" s="40"/>
      <c r="E687" s="40"/>
      <c r="F687" s="40"/>
      <c r="G687" s="40"/>
      <c r="H687" s="40"/>
      <c r="I687" s="40"/>
      <c r="J687" s="40"/>
      <c r="K687" s="40"/>
      <c r="L687" s="40"/>
      <c r="M687" s="40"/>
    </row>
    <row r="688" spans="1:13" ht="12.75" customHeight="1" x14ac:dyDescent="0.2">
      <c r="A688" s="38"/>
      <c r="B688" s="45"/>
      <c r="D688" s="40"/>
      <c r="E688" s="40"/>
      <c r="F688" s="40"/>
      <c r="G688" s="40"/>
      <c r="H688" s="40"/>
      <c r="I688" s="40"/>
      <c r="J688" s="40"/>
      <c r="K688" s="40"/>
      <c r="L688" s="40"/>
      <c r="M688" s="40"/>
    </row>
    <row r="689" spans="1:13" ht="12.75" customHeight="1" x14ac:dyDescent="0.2">
      <c r="A689" s="38"/>
      <c r="B689" s="45"/>
      <c r="D689" s="40"/>
      <c r="E689" s="40"/>
      <c r="F689" s="40"/>
      <c r="G689" s="40"/>
      <c r="H689" s="40"/>
      <c r="I689" s="40"/>
      <c r="J689" s="40"/>
      <c r="K689" s="40"/>
      <c r="L689" s="40"/>
      <c r="M689" s="40"/>
    </row>
    <row r="690" spans="1:13" ht="12.75" customHeight="1" x14ac:dyDescent="0.2">
      <c r="A690" s="38"/>
      <c r="B690" s="45"/>
      <c r="D690" s="40"/>
      <c r="E690" s="40"/>
      <c r="F690" s="40"/>
      <c r="G690" s="40"/>
      <c r="H690" s="40"/>
      <c r="I690" s="40"/>
      <c r="J690" s="40"/>
      <c r="K690" s="40"/>
      <c r="L690" s="40"/>
      <c r="M690" s="40"/>
    </row>
    <row r="691" spans="1:13" ht="12.75" customHeight="1" x14ac:dyDescent="0.2">
      <c r="A691" s="38"/>
      <c r="B691" s="45"/>
      <c r="D691" s="40"/>
      <c r="E691" s="40"/>
      <c r="F691" s="40"/>
      <c r="G691" s="40"/>
      <c r="H691" s="40"/>
      <c r="I691" s="40"/>
      <c r="J691" s="40"/>
      <c r="K691" s="40"/>
      <c r="L691" s="40"/>
      <c r="M691" s="40"/>
    </row>
    <row r="692" spans="1:13" ht="12.75" customHeight="1" x14ac:dyDescent="0.2">
      <c r="A692" s="38"/>
      <c r="B692" s="45"/>
      <c r="D692" s="40"/>
      <c r="E692" s="40"/>
      <c r="F692" s="40"/>
      <c r="G692" s="40"/>
      <c r="H692" s="40"/>
      <c r="I692" s="40"/>
      <c r="J692" s="40"/>
      <c r="K692" s="40"/>
      <c r="L692" s="40"/>
      <c r="M692" s="40"/>
    </row>
    <row r="693" spans="1:13" ht="12.75" customHeight="1" x14ac:dyDescent="0.2">
      <c r="A693" s="38"/>
      <c r="B693" s="45"/>
      <c r="D693" s="40"/>
      <c r="E693" s="40"/>
      <c r="F693" s="40"/>
      <c r="G693" s="40"/>
      <c r="H693" s="40"/>
      <c r="I693" s="40"/>
      <c r="J693" s="40"/>
      <c r="K693" s="40"/>
      <c r="L693" s="40"/>
      <c r="M693" s="40"/>
    </row>
    <row r="694" spans="1:13" ht="12.75" customHeight="1" x14ac:dyDescent="0.2">
      <c r="A694" s="38"/>
      <c r="B694" s="45"/>
      <c r="D694" s="40"/>
      <c r="E694" s="40"/>
      <c r="F694" s="40"/>
      <c r="G694" s="40"/>
      <c r="H694" s="40"/>
      <c r="I694" s="40"/>
      <c r="J694" s="40"/>
      <c r="K694" s="40"/>
      <c r="L694" s="40"/>
      <c r="M694" s="40"/>
    </row>
    <row r="695" spans="1:13" ht="12.75" customHeight="1" x14ac:dyDescent="0.2">
      <c r="A695" s="38"/>
      <c r="B695" s="45"/>
      <c r="D695" s="40"/>
      <c r="E695" s="40"/>
      <c r="F695" s="40"/>
      <c r="G695" s="40"/>
      <c r="H695" s="40"/>
      <c r="I695" s="40"/>
      <c r="J695" s="40"/>
      <c r="K695" s="40"/>
      <c r="L695" s="40"/>
      <c r="M695" s="40"/>
    </row>
    <row r="696" spans="1:13" ht="12.75" customHeight="1" x14ac:dyDescent="0.2">
      <c r="A696" s="38"/>
      <c r="B696" s="45"/>
      <c r="D696" s="40"/>
      <c r="E696" s="40"/>
      <c r="F696" s="40"/>
      <c r="G696" s="40"/>
      <c r="H696" s="40"/>
      <c r="I696" s="40"/>
      <c r="J696" s="40"/>
      <c r="K696" s="40"/>
      <c r="L696" s="40"/>
      <c r="M696" s="40"/>
    </row>
    <row r="697" spans="1:13" ht="12.75" customHeight="1" x14ac:dyDescent="0.2">
      <c r="A697" s="38"/>
      <c r="B697" s="45"/>
      <c r="D697" s="40"/>
      <c r="E697" s="40"/>
      <c r="F697" s="40"/>
      <c r="G697" s="40"/>
      <c r="H697" s="40"/>
      <c r="I697" s="40"/>
      <c r="J697" s="40"/>
      <c r="K697" s="40"/>
      <c r="L697" s="40"/>
      <c r="M697" s="40"/>
    </row>
    <row r="698" spans="1:13" ht="12.75" customHeight="1" x14ac:dyDescent="0.2">
      <c r="A698" s="38"/>
      <c r="B698" s="45"/>
      <c r="D698" s="40"/>
      <c r="E698" s="40"/>
      <c r="F698" s="40"/>
      <c r="G698" s="40"/>
      <c r="H698" s="40"/>
      <c r="I698" s="40"/>
      <c r="J698" s="40"/>
      <c r="K698" s="40"/>
      <c r="L698" s="40"/>
      <c r="M698" s="40"/>
    </row>
    <row r="699" spans="1:13" ht="12.75" customHeight="1" x14ac:dyDescent="0.2">
      <c r="A699" s="38"/>
      <c r="B699" s="45"/>
      <c r="D699" s="40"/>
      <c r="E699" s="40"/>
      <c r="F699" s="40"/>
      <c r="G699" s="40"/>
      <c r="H699" s="40"/>
      <c r="I699" s="40"/>
      <c r="J699" s="40"/>
      <c r="K699" s="40"/>
      <c r="L699" s="40"/>
      <c r="M699" s="40"/>
    </row>
    <row r="700" spans="1:13" ht="12.75" customHeight="1" x14ac:dyDescent="0.2">
      <c r="A700" s="38"/>
      <c r="B700" s="45"/>
      <c r="D700" s="40"/>
      <c r="E700" s="40"/>
      <c r="F700" s="40"/>
      <c r="G700" s="40"/>
      <c r="H700" s="40"/>
      <c r="I700" s="40"/>
      <c r="J700" s="40"/>
      <c r="K700" s="40"/>
      <c r="L700" s="40"/>
      <c r="M700" s="40"/>
    </row>
    <row r="701" spans="1:13" ht="12.75" customHeight="1" x14ac:dyDescent="0.2">
      <c r="A701" s="38"/>
      <c r="B701" s="45"/>
      <c r="D701" s="40"/>
      <c r="E701" s="40"/>
      <c r="F701" s="40"/>
      <c r="G701" s="40"/>
      <c r="H701" s="40"/>
      <c r="I701" s="40"/>
      <c r="J701" s="40"/>
      <c r="K701" s="40"/>
      <c r="L701" s="40"/>
      <c r="M701" s="40"/>
    </row>
    <row r="702" spans="1:13" ht="12.75" customHeight="1" x14ac:dyDescent="0.2">
      <c r="A702" s="38"/>
      <c r="B702" s="45"/>
      <c r="D702" s="40"/>
      <c r="E702" s="40"/>
      <c r="F702" s="40"/>
      <c r="G702" s="40"/>
      <c r="H702" s="40"/>
      <c r="I702" s="40"/>
      <c r="J702" s="40"/>
      <c r="K702" s="40"/>
      <c r="L702" s="40"/>
      <c r="M702" s="40"/>
    </row>
    <row r="703" spans="1:13" ht="12.75" customHeight="1" x14ac:dyDescent="0.2">
      <c r="A703" s="38"/>
      <c r="B703" s="45"/>
      <c r="D703" s="40"/>
      <c r="E703" s="40"/>
      <c r="F703" s="40"/>
      <c r="G703" s="40"/>
      <c r="H703" s="40"/>
      <c r="I703" s="40"/>
      <c r="J703" s="40"/>
      <c r="K703" s="40"/>
      <c r="L703" s="40"/>
      <c r="M703" s="40"/>
    </row>
    <row r="704" spans="1:13" ht="12.75" customHeight="1" x14ac:dyDescent="0.2">
      <c r="A704" s="38"/>
      <c r="B704" s="45"/>
      <c r="D704" s="40"/>
      <c r="E704" s="40"/>
      <c r="F704" s="40"/>
      <c r="G704" s="40"/>
      <c r="H704" s="40"/>
      <c r="I704" s="40"/>
      <c r="J704" s="40"/>
      <c r="K704" s="40"/>
      <c r="L704" s="40"/>
      <c r="M704" s="40"/>
    </row>
    <row r="705" spans="1:13" ht="12.75" customHeight="1" x14ac:dyDescent="0.2">
      <c r="A705" s="38"/>
      <c r="B705" s="45"/>
      <c r="D705" s="40"/>
      <c r="E705" s="40"/>
      <c r="F705" s="40"/>
      <c r="G705" s="40"/>
      <c r="H705" s="40"/>
      <c r="I705" s="40"/>
      <c r="J705" s="40"/>
      <c r="K705" s="40"/>
      <c r="L705" s="40"/>
      <c r="M705" s="40"/>
    </row>
    <row r="706" spans="1:13" ht="12.75" customHeight="1" x14ac:dyDescent="0.2">
      <c r="A706" s="38"/>
      <c r="B706" s="45"/>
      <c r="D706" s="40"/>
      <c r="E706" s="40"/>
      <c r="F706" s="40"/>
      <c r="G706" s="40"/>
      <c r="H706" s="40"/>
      <c r="I706" s="40"/>
      <c r="J706" s="40"/>
      <c r="K706" s="40"/>
      <c r="L706" s="40"/>
      <c r="M706" s="40"/>
    </row>
    <row r="707" spans="1:13" ht="12.75" customHeight="1" x14ac:dyDescent="0.2">
      <c r="A707" s="38"/>
      <c r="B707" s="45"/>
      <c r="D707" s="40"/>
      <c r="E707" s="40"/>
      <c r="F707" s="40"/>
      <c r="G707" s="40"/>
      <c r="H707" s="40"/>
      <c r="I707" s="40"/>
      <c r="J707" s="40"/>
      <c r="K707" s="40"/>
      <c r="L707" s="40"/>
      <c r="M707" s="40"/>
    </row>
    <row r="708" spans="1:13" ht="12.75" customHeight="1" x14ac:dyDescent="0.2">
      <c r="A708" s="38"/>
      <c r="B708" s="45"/>
      <c r="D708" s="40"/>
      <c r="E708" s="40"/>
      <c r="F708" s="40"/>
      <c r="G708" s="40"/>
      <c r="H708" s="40"/>
      <c r="I708" s="40"/>
      <c r="J708" s="40"/>
      <c r="K708" s="40"/>
      <c r="L708" s="40"/>
      <c r="M708" s="40"/>
    </row>
    <row r="709" spans="1:13" ht="12.75" customHeight="1" x14ac:dyDescent="0.2">
      <c r="A709" s="38"/>
      <c r="B709" s="45"/>
      <c r="D709" s="40"/>
      <c r="E709" s="40"/>
      <c r="F709" s="40"/>
      <c r="G709" s="40"/>
      <c r="H709" s="40"/>
      <c r="I709" s="40"/>
      <c r="J709" s="40"/>
      <c r="K709" s="40"/>
      <c r="L709" s="40"/>
      <c r="M709" s="40"/>
    </row>
    <row r="710" spans="1:13" ht="12.75" customHeight="1" x14ac:dyDescent="0.2">
      <c r="A710" s="38"/>
      <c r="B710" s="45"/>
      <c r="D710" s="40"/>
      <c r="E710" s="40"/>
      <c r="F710" s="40"/>
      <c r="G710" s="40"/>
      <c r="H710" s="40"/>
      <c r="I710" s="40"/>
      <c r="J710" s="40"/>
      <c r="K710" s="40"/>
      <c r="L710" s="40"/>
      <c r="M710" s="40"/>
    </row>
    <row r="711" spans="1:13" ht="12.75" customHeight="1" x14ac:dyDescent="0.2">
      <c r="A711" s="38"/>
      <c r="B711" s="45"/>
      <c r="D711" s="40"/>
      <c r="E711" s="40"/>
      <c r="F711" s="40"/>
      <c r="G711" s="40"/>
      <c r="H711" s="40"/>
      <c r="I711" s="40"/>
      <c r="J711" s="40"/>
      <c r="K711" s="40"/>
      <c r="L711" s="40"/>
      <c r="M711" s="40"/>
    </row>
    <row r="712" spans="1:13" ht="12.75" customHeight="1" x14ac:dyDescent="0.2">
      <c r="A712" s="38"/>
      <c r="B712" s="45"/>
      <c r="D712" s="40"/>
      <c r="E712" s="40"/>
      <c r="F712" s="40"/>
      <c r="G712" s="40"/>
      <c r="H712" s="40"/>
      <c r="I712" s="40"/>
      <c r="J712" s="40"/>
      <c r="K712" s="40"/>
      <c r="L712" s="40"/>
      <c r="M712" s="40"/>
    </row>
    <row r="713" spans="1:13" ht="12.75" customHeight="1" x14ac:dyDescent="0.2">
      <c r="A713" s="38"/>
      <c r="B713" s="45"/>
      <c r="D713" s="40"/>
      <c r="E713" s="40"/>
      <c r="F713" s="40"/>
      <c r="G713" s="40"/>
      <c r="H713" s="40"/>
      <c r="I713" s="40"/>
      <c r="J713" s="40"/>
      <c r="K713" s="40"/>
      <c r="L713" s="40"/>
      <c r="M713" s="40"/>
    </row>
    <row r="714" spans="1:13" ht="12.75" customHeight="1" x14ac:dyDescent="0.2">
      <c r="A714" s="38"/>
      <c r="B714" s="45"/>
      <c r="D714" s="40"/>
      <c r="E714" s="40"/>
      <c r="F714" s="40"/>
      <c r="G714" s="40"/>
      <c r="H714" s="40"/>
      <c r="I714" s="40"/>
      <c r="J714" s="40"/>
      <c r="K714" s="40"/>
      <c r="L714" s="40"/>
      <c r="M714" s="40"/>
    </row>
    <row r="715" spans="1:13" ht="12.75" customHeight="1" x14ac:dyDescent="0.2">
      <c r="A715" s="38"/>
      <c r="B715" s="45"/>
      <c r="D715" s="40"/>
      <c r="E715" s="40"/>
      <c r="F715" s="40"/>
      <c r="G715" s="40"/>
      <c r="H715" s="40"/>
      <c r="I715" s="40"/>
      <c r="J715" s="40"/>
      <c r="K715" s="40"/>
      <c r="L715" s="40"/>
      <c r="M715" s="40"/>
    </row>
    <row r="716" spans="1:13" ht="12.75" customHeight="1" x14ac:dyDescent="0.2">
      <c r="A716" s="38"/>
      <c r="B716" s="45"/>
      <c r="D716" s="40"/>
      <c r="E716" s="40"/>
      <c r="F716" s="40"/>
      <c r="G716" s="40"/>
      <c r="H716" s="40"/>
      <c r="I716" s="40"/>
      <c r="J716" s="40"/>
      <c r="K716" s="40"/>
      <c r="L716" s="40"/>
      <c r="M716" s="40"/>
    </row>
    <row r="717" spans="1:13" ht="12.75" customHeight="1" x14ac:dyDescent="0.2">
      <c r="A717" s="38"/>
      <c r="B717" s="45"/>
      <c r="D717" s="40"/>
      <c r="E717" s="40"/>
      <c r="F717" s="40"/>
      <c r="G717" s="40"/>
      <c r="H717" s="40"/>
      <c r="I717" s="40"/>
      <c r="J717" s="40"/>
      <c r="K717" s="40"/>
      <c r="L717" s="40"/>
      <c r="M717" s="40"/>
    </row>
    <row r="718" spans="1:13" ht="12.75" customHeight="1" x14ac:dyDescent="0.2">
      <c r="A718" s="38"/>
      <c r="B718" s="45"/>
      <c r="D718" s="40"/>
      <c r="E718" s="40"/>
      <c r="F718" s="40"/>
      <c r="G718" s="40"/>
      <c r="H718" s="40"/>
      <c r="I718" s="40"/>
      <c r="J718" s="40"/>
      <c r="K718" s="40"/>
      <c r="L718" s="40"/>
      <c r="M718" s="40"/>
    </row>
    <row r="719" spans="1:13" ht="12.75" customHeight="1" x14ac:dyDescent="0.2">
      <c r="A719" s="38"/>
      <c r="B719" s="45"/>
      <c r="D719" s="40"/>
      <c r="E719" s="40"/>
      <c r="F719" s="40"/>
      <c r="G719" s="40"/>
      <c r="H719" s="40"/>
      <c r="I719" s="40"/>
      <c r="J719" s="40"/>
      <c r="K719" s="40"/>
      <c r="L719" s="40"/>
      <c r="M719" s="40"/>
    </row>
    <row r="720" spans="1:13" ht="12.75" customHeight="1" x14ac:dyDescent="0.2">
      <c r="A720" s="38"/>
      <c r="B720" s="45"/>
      <c r="D720" s="40"/>
      <c r="E720" s="40"/>
      <c r="F720" s="40"/>
      <c r="G720" s="40"/>
      <c r="H720" s="40"/>
      <c r="I720" s="40"/>
      <c r="J720" s="40"/>
      <c r="K720" s="40"/>
      <c r="L720" s="40"/>
      <c r="M720" s="40"/>
    </row>
    <row r="721" spans="1:13" ht="12.75" customHeight="1" x14ac:dyDescent="0.2">
      <c r="A721" s="38"/>
      <c r="B721" s="45"/>
      <c r="D721" s="40"/>
      <c r="E721" s="40"/>
      <c r="F721" s="40"/>
      <c r="G721" s="40"/>
      <c r="H721" s="40"/>
      <c r="I721" s="40"/>
      <c r="J721" s="40"/>
      <c r="K721" s="40"/>
      <c r="L721" s="40"/>
      <c r="M721" s="40"/>
    </row>
    <row r="722" spans="1:13" ht="12.75" customHeight="1" x14ac:dyDescent="0.2">
      <c r="A722" s="38"/>
      <c r="B722" s="45"/>
      <c r="D722" s="40"/>
      <c r="E722" s="40"/>
      <c r="F722" s="40"/>
      <c r="G722" s="40"/>
      <c r="H722" s="40"/>
      <c r="I722" s="40"/>
      <c r="J722" s="40"/>
      <c r="K722" s="40"/>
      <c r="L722" s="40"/>
      <c r="M722" s="40"/>
    </row>
    <row r="723" spans="1:13" ht="12.75" customHeight="1" x14ac:dyDescent="0.2">
      <c r="A723" s="38"/>
      <c r="B723" s="45"/>
      <c r="D723" s="40"/>
      <c r="E723" s="40"/>
      <c r="F723" s="40"/>
      <c r="G723" s="40"/>
      <c r="H723" s="40"/>
      <c r="I723" s="40"/>
      <c r="J723" s="40"/>
      <c r="K723" s="40"/>
      <c r="L723" s="40"/>
      <c r="M723" s="40"/>
    </row>
    <row r="724" spans="1:13" ht="12.75" customHeight="1" x14ac:dyDescent="0.2">
      <c r="A724" s="38"/>
      <c r="B724" s="45"/>
      <c r="D724" s="40"/>
      <c r="E724" s="40"/>
      <c r="F724" s="40"/>
      <c r="G724" s="40"/>
      <c r="H724" s="40"/>
      <c r="I724" s="40"/>
      <c r="J724" s="40"/>
      <c r="K724" s="40"/>
      <c r="L724" s="40"/>
      <c r="M724" s="40"/>
    </row>
    <row r="725" spans="1:13" ht="12.75" customHeight="1" x14ac:dyDescent="0.2">
      <c r="A725" s="38"/>
      <c r="B725" s="45"/>
      <c r="D725" s="40"/>
      <c r="E725" s="40"/>
      <c r="F725" s="40"/>
      <c r="G725" s="40"/>
      <c r="H725" s="40"/>
      <c r="I725" s="40"/>
      <c r="J725" s="40"/>
      <c r="K725" s="40"/>
      <c r="L725" s="40"/>
      <c r="M725" s="40"/>
    </row>
    <row r="726" spans="1:13" ht="12.75" customHeight="1" x14ac:dyDescent="0.2">
      <c r="A726" s="38"/>
      <c r="B726" s="45"/>
      <c r="D726" s="40"/>
      <c r="E726" s="40"/>
      <c r="F726" s="40"/>
      <c r="G726" s="40"/>
      <c r="H726" s="40"/>
      <c r="I726" s="40"/>
      <c r="J726" s="40"/>
      <c r="K726" s="40"/>
      <c r="L726" s="40"/>
      <c r="M726" s="40"/>
    </row>
    <row r="727" spans="1:13" ht="12.75" customHeight="1" x14ac:dyDescent="0.2">
      <c r="A727" s="38"/>
      <c r="B727" s="45"/>
      <c r="D727" s="40"/>
      <c r="E727" s="40"/>
      <c r="F727" s="40"/>
      <c r="G727" s="40"/>
      <c r="H727" s="40"/>
      <c r="I727" s="40"/>
      <c r="J727" s="40"/>
      <c r="K727" s="40"/>
      <c r="L727" s="40"/>
      <c r="M727" s="40"/>
    </row>
    <row r="728" spans="1:13" ht="12.75" customHeight="1" x14ac:dyDescent="0.2">
      <c r="A728" s="38"/>
      <c r="B728" s="45"/>
      <c r="D728" s="40"/>
      <c r="E728" s="40"/>
      <c r="F728" s="40"/>
      <c r="G728" s="40"/>
      <c r="H728" s="40"/>
      <c r="I728" s="40"/>
      <c r="J728" s="40"/>
      <c r="K728" s="40"/>
      <c r="L728" s="40"/>
      <c r="M728" s="40"/>
    </row>
    <row r="729" spans="1:13" ht="12.75" customHeight="1" x14ac:dyDescent="0.2">
      <c r="A729" s="38"/>
      <c r="B729" s="45"/>
      <c r="D729" s="40"/>
      <c r="E729" s="40"/>
      <c r="F729" s="40"/>
      <c r="G729" s="40"/>
      <c r="H729" s="40"/>
      <c r="I729" s="40"/>
      <c r="J729" s="40"/>
      <c r="K729" s="40"/>
      <c r="L729" s="40"/>
      <c r="M729" s="40"/>
    </row>
    <row r="730" spans="1:13" ht="12.75" customHeight="1" x14ac:dyDescent="0.2">
      <c r="A730" s="38"/>
      <c r="B730" s="45"/>
      <c r="D730" s="40"/>
      <c r="E730" s="40"/>
      <c r="F730" s="40"/>
      <c r="G730" s="40"/>
      <c r="H730" s="40"/>
      <c r="I730" s="40"/>
      <c r="J730" s="40"/>
      <c r="K730" s="40"/>
      <c r="L730" s="40"/>
      <c r="M730" s="40"/>
    </row>
    <row r="731" spans="1:13" ht="12.75" customHeight="1" x14ac:dyDescent="0.2">
      <c r="A731" s="38"/>
      <c r="B731" s="45"/>
      <c r="D731" s="40"/>
      <c r="E731" s="40"/>
      <c r="F731" s="40"/>
      <c r="G731" s="40"/>
      <c r="H731" s="40"/>
      <c r="I731" s="40"/>
      <c r="J731" s="40"/>
      <c r="K731" s="40"/>
      <c r="L731" s="40"/>
      <c r="M731" s="40"/>
    </row>
    <row r="732" spans="1:13" ht="12.75" customHeight="1" x14ac:dyDescent="0.2">
      <c r="A732" s="38"/>
      <c r="B732" s="45"/>
      <c r="D732" s="40"/>
      <c r="E732" s="40"/>
      <c r="F732" s="40"/>
      <c r="G732" s="40"/>
      <c r="H732" s="40"/>
      <c r="I732" s="40"/>
      <c r="J732" s="40"/>
      <c r="K732" s="40"/>
      <c r="L732" s="40"/>
      <c r="M732" s="40"/>
    </row>
    <row r="733" spans="1:13" ht="12.75" customHeight="1" x14ac:dyDescent="0.2">
      <c r="A733" s="38"/>
      <c r="B733" s="45"/>
      <c r="D733" s="40"/>
      <c r="E733" s="40"/>
      <c r="F733" s="40"/>
      <c r="G733" s="40"/>
      <c r="H733" s="40"/>
      <c r="I733" s="40"/>
      <c r="J733" s="40"/>
      <c r="K733" s="40"/>
      <c r="L733" s="40"/>
      <c r="M733" s="40"/>
    </row>
    <row r="734" spans="1:13" ht="12.75" customHeight="1" x14ac:dyDescent="0.2">
      <c r="A734" s="38"/>
      <c r="B734" s="45"/>
      <c r="D734" s="40"/>
      <c r="E734" s="40"/>
      <c r="F734" s="40"/>
      <c r="G734" s="40"/>
      <c r="H734" s="40"/>
      <c r="I734" s="40"/>
      <c r="J734" s="40"/>
      <c r="K734" s="40"/>
      <c r="L734" s="40"/>
      <c r="M734" s="40"/>
    </row>
    <row r="735" spans="1:13" ht="12.75" customHeight="1" x14ac:dyDescent="0.2">
      <c r="A735" s="38"/>
      <c r="B735" s="45"/>
      <c r="D735" s="40"/>
      <c r="E735" s="40"/>
      <c r="F735" s="40"/>
      <c r="G735" s="40"/>
      <c r="H735" s="40"/>
      <c r="I735" s="40"/>
      <c r="J735" s="40"/>
      <c r="K735" s="40"/>
      <c r="L735" s="40"/>
      <c r="M735" s="40"/>
    </row>
    <row r="736" spans="1:13" ht="12.75" customHeight="1" x14ac:dyDescent="0.2">
      <c r="A736" s="38"/>
      <c r="B736" s="45"/>
      <c r="D736" s="40"/>
      <c r="E736" s="40"/>
      <c r="F736" s="40"/>
      <c r="G736" s="40"/>
      <c r="H736" s="40"/>
      <c r="I736" s="40"/>
      <c r="J736" s="40"/>
      <c r="K736" s="40"/>
      <c r="L736" s="40"/>
      <c r="M736" s="40"/>
    </row>
    <row r="737" spans="1:13" ht="12.75" customHeight="1" x14ac:dyDescent="0.2">
      <c r="A737" s="38"/>
      <c r="B737" s="45"/>
      <c r="D737" s="40"/>
      <c r="E737" s="40"/>
      <c r="F737" s="40"/>
      <c r="G737" s="40"/>
      <c r="H737" s="40"/>
      <c r="I737" s="40"/>
      <c r="J737" s="40"/>
      <c r="K737" s="40"/>
      <c r="L737" s="40"/>
      <c r="M737" s="40"/>
    </row>
    <row r="738" spans="1:13" ht="12.75" customHeight="1" x14ac:dyDescent="0.2">
      <c r="A738" s="38"/>
      <c r="B738" s="45"/>
      <c r="D738" s="40"/>
      <c r="E738" s="40"/>
      <c r="F738" s="40"/>
      <c r="G738" s="40"/>
      <c r="H738" s="40"/>
      <c r="I738" s="40"/>
      <c r="J738" s="40"/>
      <c r="K738" s="40"/>
      <c r="L738" s="40"/>
      <c r="M738" s="40"/>
    </row>
    <row r="739" spans="1:13" ht="12.75" customHeight="1" x14ac:dyDescent="0.2">
      <c r="A739" s="38"/>
      <c r="B739" s="45"/>
      <c r="D739" s="40"/>
      <c r="E739" s="40"/>
      <c r="F739" s="40"/>
      <c r="G739" s="40"/>
      <c r="H739" s="40"/>
      <c r="I739" s="40"/>
      <c r="J739" s="40"/>
      <c r="K739" s="40"/>
      <c r="L739" s="40"/>
      <c r="M739" s="40"/>
    </row>
    <row r="740" spans="1:13" ht="12.75" customHeight="1" x14ac:dyDescent="0.2">
      <c r="A740" s="38"/>
      <c r="B740" s="45"/>
      <c r="D740" s="40"/>
      <c r="E740" s="40"/>
      <c r="F740" s="40"/>
      <c r="G740" s="40"/>
      <c r="H740" s="40"/>
      <c r="I740" s="40"/>
      <c r="J740" s="40"/>
      <c r="K740" s="40"/>
      <c r="L740" s="40"/>
      <c r="M740" s="40"/>
    </row>
    <row r="741" spans="1:13" ht="12.75" customHeight="1" x14ac:dyDescent="0.2">
      <c r="A741" s="38"/>
      <c r="B741" s="45"/>
      <c r="D741" s="40"/>
      <c r="E741" s="40"/>
      <c r="F741" s="40"/>
      <c r="G741" s="40"/>
      <c r="H741" s="40"/>
      <c r="I741" s="40"/>
      <c r="J741" s="40"/>
      <c r="K741" s="40"/>
      <c r="L741" s="40"/>
      <c r="M741" s="40"/>
    </row>
    <row r="742" spans="1:13" ht="12.75" customHeight="1" x14ac:dyDescent="0.2">
      <c r="A742" s="38"/>
      <c r="B742" s="45"/>
      <c r="D742" s="40"/>
      <c r="E742" s="40"/>
      <c r="F742" s="40"/>
      <c r="G742" s="40"/>
      <c r="H742" s="40"/>
      <c r="I742" s="40"/>
      <c r="J742" s="40"/>
      <c r="K742" s="40"/>
      <c r="L742" s="40"/>
      <c r="M742" s="40"/>
    </row>
    <row r="743" spans="1:13" ht="12.75" customHeight="1" x14ac:dyDescent="0.2">
      <c r="A743" s="38"/>
      <c r="B743" s="45"/>
      <c r="D743" s="40"/>
      <c r="E743" s="40"/>
      <c r="F743" s="40"/>
      <c r="G743" s="40"/>
      <c r="H743" s="40"/>
      <c r="I743" s="40"/>
      <c r="J743" s="40"/>
      <c r="K743" s="40"/>
      <c r="L743" s="40"/>
      <c r="M743" s="40"/>
    </row>
    <row r="744" spans="1:13" ht="12.75" customHeight="1" x14ac:dyDescent="0.2">
      <c r="A744" s="38"/>
      <c r="B744" s="45"/>
      <c r="D744" s="40"/>
      <c r="E744" s="40"/>
      <c r="F744" s="40"/>
      <c r="G744" s="40"/>
      <c r="H744" s="40"/>
      <c r="I744" s="40"/>
      <c r="J744" s="40"/>
      <c r="K744" s="40"/>
      <c r="L744" s="40"/>
      <c r="M744" s="40"/>
    </row>
    <row r="745" spans="1:13" ht="12.75" customHeight="1" x14ac:dyDescent="0.2">
      <c r="A745" s="38"/>
      <c r="B745" s="45"/>
      <c r="D745" s="40"/>
      <c r="E745" s="40"/>
      <c r="F745" s="40"/>
      <c r="G745" s="40"/>
      <c r="H745" s="40"/>
      <c r="I745" s="40"/>
      <c r="J745" s="40"/>
      <c r="K745" s="40"/>
      <c r="L745" s="40"/>
      <c r="M745" s="40"/>
    </row>
    <row r="746" spans="1:13" ht="12.75" customHeight="1" x14ac:dyDescent="0.2">
      <c r="A746" s="38"/>
      <c r="B746" s="45"/>
      <c r="D746" s="40"/>
      <c r="E746" s="40"/>
      <c r="F746" s="40"/>
      <c r="G746" s="40"/>
      <c r="H746" s="40"/>
      <c r="I746" s="40"/>
      <c r="J746" s="40"/>
      <c r="K746" s="40"/>
      <c r="L746" s="40"/>
      <c r="M746" s="40"/>
    </row>
    <row r="747" spans="1:13" ht="12.75" customHeight="1" x14ac:dyDescent="0.2">
      <c r="A747" s="38"/>
      <c r="B747" s="45"/>
      <c r="D747" s="40"/>
      <c r="E747" s="40"/>
      <c r="F747" s="40"/>
      <c r="G747" s="40"/>
      <c r="H747" s="40"/>
      <c r="I747" s="40"/>
      <c r="J747" s="40"/>
      <c r="K747" s="40"/>
      <c r="L747" s="40"/>
      <c r="M747" s="40"/>
    </row>
    <row r="748" spans="1:13" ht="12.75" customHeight="1" x14ac:dyDescent="0.2">
      <c r="A748" s="38"/>
      <c r="B748" s="45"/>
      <c r="D748" s="40"/>
      <c r="E748" s="40"/>
      <c r="F748" s="40"/>
      <c r="G748" s="40"/>
      <c r="H748" s="40"/>
      <c r="I748" s="40"/>
      <c r="J748" s="40"/>
      <c r="K748" s="40"/>
      <c r="L748" s="40"/>
      <c r="M748" s="40"/>
    </row>
    <row r="749" spans="1:13" ht="12.75" customHeight="1" x14ac:dyDescent="0.2">
      <c r="A749" s="38"/>
      <c r="B749" s="45"/>
      <c r="D749" s="40"/>
      <c r="E749" s="40"/>
      <c r="F749" s="40"/>
      <c r="G749" s="40"/>
      <c r="H749" s="40"/>
      <c r="I749" s="40"/>
      <c r="J749" s="40"/>
      <c r="K749" s="40"/>
      <c r="L749" s="40"/>
      <c r="M749" s="40"/>
    </row>
    <row r="750" spans="1:13" ht="12.75" customHeight="1" x14ac:dyDescent="0.2">
      <c r="A750" s="38"/>
      <c r="B750" s="45"/>
      <c r="D750" s="40"/>
      <c r="E750" s="40"/>
      <c r="F750" s="40"/>
      <c r="G750" s="40"/>
      <c r="H750" s="40"/>
      <c r="I750" s="40"/>
      <c r="J750" s="40"/>
      <c r="K750" s="40"/>
      <c r="L750" s="40"/>
      <c r="M750" s="40"/>
    </row>
    <row r="751" spans="1:13" ht="12.75" customHeight="1" x14ac:dyDescent="0.2">
      <c r="A751" s="38"/>
      <c r="B751" s="45"/>
      <c r="D751" s="40"/>
      <c r="E751" s="40"/>
      <c r="F751" s="40"/>
      <c r="G751" s="40"/>
      <c r="H751" s="40"/>
      <c r="I751" s="40"/>
      <c r="J751" s="40"/>
      <c r="K751" s="40"/>
      <c r="L751" s="40"/>
      <c r="M751" s="40"/>
    </row>
    <row r="752" spans="1:13" ht="12.75" customHeight="1" x14ac:dyDescent="0.2">
      <c r="A752" s="38"/>
      <c r="B752" s="45"/>
      <c r="D752" s="40"/>
      <c r="E752" s="40"/>
      <c r="F752" s="40"/>
      <c r="G752" s="40"/>
      <c r="H752" s="40"/>
      <c r="I752" s="40"/>
      <c r="J752" s="40"/>
      <c r="K752" s="40"/>
      <c r="L752" s="40"/>
      <c r="M752" s="40"/>
    </row>
    <row r="753" spans="1:13" ht="12.75" customHeight="1" x14ac:dyDescent="0.2">
      <c r="A753" s="38"/>
      <c r="B753" s="45"/>
      <c r="D753" s="40"/>
      <c r="E753" s="40"/>
      <c r="F753" s="40"/>
      <c r="G753" s="40"/>
      <c r="H753" s="40"/>
      <c r="I753" s="40"/>
      <c r="J753" s="40"/>
      <c r="K753" s="40"/>
      <c r="L753" s="40"/>
      <c r="M753" s="40"/>
    </row>
    <row r="754" spans="1:13" ht="12.75" customHeight="1" x14ac:dyDescent="0.2">
      <c r="A754" s="38"/>
      <c r="B754" s="45"/>
      <c r="D754" s="40"/>
      <c r="E754" s="40"/>
      <c r="F754" s="40"/>
      <c r="G754" s="40"/>
      <c r="H754" s="40"/>
      <c r="I754" s="40"/>
      <c r="J754" s="40"/>
      <c r="K754" s="40"/>
      <c r="L754" s="40"/>
      <c r="M754" s="40"/>
    </row>
    <row r="755" spans="1:13" ht="12.75" customHeight="1" x14ac:dyDescent="0.2">
      <c r="A755" s="38"/>
      <c r="B755" s="45"/>
      <c r="D755" s="40"/>
      <c r="E755" s="40"/>
      <c r="F755" s="40"/>
      <c r="G755" s="40"/>
      <c r="H755" s="40"/>
      <c r="I755" s="40"/>
      <c r="J755" s="40"/>
      <c r="K755" s="40"/>
      <c r="L755" s="40"/>
      <c r="M755" s="40"/>
    </row>
    <row r="756" spans="1:13" ht="12.75" customHeight="1" x14ac:dyDescent="0.2">
      <c r="A756" s="38"/>
      <c r="B756" s="45"/>
      <c r="D756" s="40"/>
      <c r="E756" s="40"/>
      <c r="F756" s="40"/>
      <c r="G756" s="40"/>
      <c r="H756" s="40"/>
      <c r="I756" s="40"/>
      <c r="J756" s="40"/>
      <c r="K756" s="40"/>
      <c r="L756" s="40"/>
      <c r="M756" s="40"/>
    </row>
    <row r="757" spans="1:13" ht="12.75" customHeight="1" x14ac:dyDescent="0.2">
      <c r="A757" s="38"/>
      <c r="B757" s="45"/>
      <c r="D757" s="40"/>
      <c r="E757" s="40"/>
      <c r="F757" s="40"/>
      <c r="G757" s="40"/>
      <c r="H757" s="40"/>
      <c r="I757" s="40"/>
      <c r="J757" s="40"/>
      <c r="K757" s="40"/>
      <c r="L757" s="40"/>
      <c r="M757" s="40"/>
    </row>
    <row r="758" spans="1:13" ht="12.75" customHeight="1" x14ac:dyDescent="0.2">
      <c r="A758" s="38"/>
      <c r="B758" s="45"/>
      <c r="D758" s="40"/>
      <c r="E758" s="40"/>
      <c r="F758" s="40"/>
      <c r="G758" s="40"/>
      <c r="H758" s="40"/>
      <c r="I758" s="40"/>
      <c r="J758" s="40"/>
      <c r="K758" s="40"/>
      <c r="L758" s="40"/>
      <c r="M758" s="40"/>
    </row>
    <row r="759" spans="1:13" ht="12.75" customHeight="1" x14ac:dyDescent="0.2">
      <c r="A759" s="38"/>
      <c r="B759" s="45"/>
      <c r="D759" s="40"/>
      <c r="E759" s="40"/>
      <c r="F759" s="40"/>
      <c r="G759" s="40"/>
      <c r="H759" s="40"/>
      <c r="I759" s="40"/>
      <c r="J759" s="40"/>
      <c r="K759" s="40"/>
      <c r="L759" s="40"/>
      <c r="M759" s="40"/>
    </row>
    <row r="760" spans="1:13" ht="12.75" customHeight="1" x14ac:dyDescent="0.2">
      <c r="A760" s="38"/>
      <c r="B760" s="45"/>
      <c r="D760" s="40"/>
      <c r="E760" s="40"/>
      <c r="F760" s="40"/>
      <c r="G760" s="40"/>
      <c r="H760" s="40"/>
      <c r="I760" s="40"/>
      <c r="J760" s="40"/>
      <c r="K760" s="40"/>
      <c r="L760" s="40"/>
      <c r="M760" s="40"/>
    </row>
    <row r="761" spans="1:13" ht="12.75" customHeight="1" x14ac:dyDescent="0.2">
      <c r="A761" s="38"/>
      <c r="B761" s="45"/>
      <c r="D761" s="40"/>
      <c r="E761" s="40"/>
      <c r="F761" s="40"/>
      <c r="G761" s="40"/>
      <c r="H761" s="40"/>
      <c r="I761" s="40"/>
      <c r="J761" s="40"/>
      <c r="K761" s="40"/>
      <c r="L761" s="40"/>
      <c r="M761" s="40"/>
    </row>
    <row r="762" spans="1:13" ht="12.75" customHeight="1" x14ac:dyDescent="0.2">
      <c r="A762" s="38"/>
      <c r="B762" s="45"/>
      <c r="D762" s="40"/>
      <c r="E762" s="40"/>
      <c r="F762" s="40"/>
      <c r="G762" s="40"/>
      <c r="H762" s="40"/>
      <c r="I762" s="40"/>
      <c r="J762" s="40"/>
      <c r="K762" s="40"/>
      <c r="L762" s="40"/>
      <c r="M762" s="40"/>
    </row>
    <row r="763" spans="1:13" ht="12.75" customHeight="1" x14ac:dyDescent="0.2">
      <c r="A763" s="38"/>
      <c r="B763" s="45"/>
      <c r="D763" s="40"/>
      <c r="E763" s="40"/>
      <c r="F763" s="40"/>
      <c r="G763" s="40"/>
      <c r="H763" s="40"/>
      <c r="I763" s="40"/>
      <c r="J763" s="40"/>
      <c r="K763" s="40"/>
      <c r="L763" s="40"/>
      <c r="M763" s="40"/>
    </row>
    <row r="764" spans="1:13" ht="12.75" customHeight="1" x14ac:dyDescent="0.2">
      <c r="A764" s="38"/>
      <c r="B764" s="45"/>
      <c r="D764" s="40"/>
      <c r="E764" s="40"/>
      <c r="F764" s="40"/>
      <c r="G764" s="40"/>
      <c r="H764" s="40"/>
      <c r="I764" s="40"/>
      <c r="J764" s="40"/>
      <c r="K764" s="40"/>
      <c r="L764" s="40"/>
      <c r="M764" s="40"/>
    </row>
    <row r="765" spans="1:13" ht="12.75" customHeight="1" x14ac:dyDescent="0.2">
      <c r="A765" s="38"/>
      <c r="B765" s="45"/>
      <c r="D765" s="40"/>
      <c r="E765" s="40"/>
      <c r="F765" s="40"/>
      <c r="G765" s="40"/>
      <c r="H765" s="40"/>
      <c r="I765" s="40"/>
      <c r="J765" s="40"/>
      <c r="K765" s="40"/>
      <c r="L765" s="40"/>
      <c r="M765" s="40"/>
    </row>
    <row r="766" spans="1:13" ht="12.75" customHeight="1" x14ac:dyDescent="0.2">
      <c r="A766" s="38"/>
      <c r="B766" s="45"/>
      <c r="D766" s="40"/>
      <c r="E766" s="40"/>
      <c r="F766" s="40"/>
      <c r="G766" s="40"/>
      <c r="H766" s="40"/>
      <c r="I766" s="40"/>
      <c r="J766" s="40"/>
      <c r="K766" s="40"/>
      <c r="L766" s="40"/>
      <c r="M766" s="40"/>
    </row>
    <row r="767" spans="1:13" ht="12.75" customHeight="1" x14ac:dyDescent="0.2">
      <c r="A767" s="38"/>
      <c r="B767" s="45"/>
      <c r="D767" s="40"/>
      <c r="E767" s="40"/>
      <c r="F767" s="40"/>
      <c r="G767" s="40"/>
      <c r="H767" s="40"/>
      <c r="I767" s="40"/>
      <c r="J767" s="40"/>
      <c r="K767" s="40"/>
      <c r="L767" s="40"/>
      <c r="M767" s="40"/>
    </row>
    <row r="768" spans="1:13" ht="12.75" customHeight="1" x14ac:dyDescent="0.2">
      <c r="A768" s="38"/>
      <c r="B768" s="45"/>
      <c r="D768" s="40"/>
      <c r="E768" s="40"/>
      <c r="F768" s="40"/>
      <c r="G768" s="40"/>
      <c r="H768" s="40"/>
      <c r="I768" s="40"/>
      <c r="J768" s="40"/>
      <c r="K768" s="40"/>
      <c r="L768" s="40"/>
      <c r="M768" s="40"/>
    </row>
    <row r="769" spans="1:13" ht="12.75" customHeight="1" x14ac:dyDescent="0.2">
      <c r="A769" s="38"/>
      <c r="B769" s="45"/>
      <c r="D769" s="40"/>
      <c r="E769" s="40"/>
      <c r="F769" s="40"/>
      <c r="G769" s="40"/>
      <c r="H769" s="40"/>
      <c r="I769" s="40"/>
      <c r="J769" s="40"/>
      <c r="K769" s="40"/>
      <c r="L769" s="40"/>
      <c r="M769" s="40"/>
    </row>
    <row r="770" spans="1:13" ht="12.75" customHeight="1" x14ac:dyDescent="0.2">
      <c r="A770" s="38"/>
      <c r="B770" s="45"/>
      <c r="D770" s="40"/>
      <c r="E770" s="40"/>
      <c r="F770" s="40"/>
      <c r="G770" s="40"/>
      <c r="H770" s="40"/>
      <c r="I770" s="40"/>
      <c r="J770" s="40"/>
      <c r="K770" s="40"/>
      <c r="L770" s="40"/>
      <c r="M770" s="40"/>
    </row>
    <row r="771" spans="1:13" ht="12.75" customHeight="1" x14ac:dyDescent="0.2">
      <c r="A771" s="38"/>
      <c r="B771" s="45"/>
      <c r="D771" s="40"/>
      <c r="E771" s="40"/>
      <c r="F771" s="40"/>
      <c r="G771" s="40"/>
      <c r="H771" s="40"/>
      <c r="I771" s="40"/>
      <c r="J771" s="40"/>
      <c r="K771" s="40"/>
      <c r="L771" s="40"/>
      <c r="M771" s="40"/>
    </row>
    <row r="772" spans="1:13" ht="12.75" customHeight="1" x14ac:dyDescent="0.2">
      <c r="A772" s="38"/>
      <c r="B772" s="45"/>
      <c r="D772" s="40"/>
      <c r="E772" s="40"/>
      <c r="F772" s="40"/>
      <c r="G772" s="40"/>
      <c r="H772" s="40"/>
      <c r="I772" s="40"/>
      <c r="J772" s="40"/>
      <c r="K772" s="40"/>
      <c r="L772" s="40"/>
      <c r="M772" s="40"/>
    </row>
    <row r="773" spans="1:13" ht="12.75" customHeight="1" x14ac:dyDescent="0.2">
      <c r="A773" s="38"/>
      <c r="B773" s="45"/>
      <c r="D773" s="40"/>
      <c r="E773" s="40"/>
      <c r="F773" s="40"/>
      <c r="G773" s="40"/>
      <c r="H773" s="40"/>
      <c r="I773" s="40"/>
      <c r="J773" s="40"/>
      <c r="K773" s="40"/>
      <c r="L773" s="40"/>
      <c r="M773" s="40"/>
    </row>
    <row r="774" spans="1:13" ht="12.75" customHeight="1" x14ac:dyDescent="0.2">
      <c r="A774" s="38"/>
      <c r="B774" s="45"/>
      <c r="D774" s="40"/>
      <c r="E774" s="40"/>
      <c r="F774" s="40"/>
      <c r="G774" s="40"/>
      <c r="H774" s="40"/>
      <c r="I774" s="40"/>
      <c r="J774" s="40"/>
      <c r="K774" s="40"/>
      <c r="L774" s="40"/>
      <c r="M774" s="40"/>
    </row>
    <row r="775" spans="1:13" ht="12.75" customHeight="1" x14ac:dyDescent="0.2">
      <c r="A775" s="38"/>
      <c r="B775" s="45"/>
      <c r="D775" s="40"/>
      <c r="E775" s="40"/>
      <c r="F775" s="40"/>
      <c r="G775" s="40"/>
      <c r="H775" s="40"/>
      <c r="I775" s="40"/>
      <c r="J775" s="40"/>
      <c r="K775" s="40"/>
      <c r="L775" s="40"/>
      <c r="M775" s="40"/>
    </row>
    <row r="776" spans="1:13" ht="12.75" customHeight="1" x14ac:dyDescent="0.2">
      <c r="A776" s="38"/>
      <c r="B776" s="45"/>
      <c r="D776" s="40"/>
      <c r="E776" s="40"/>
      <c r="F776" s="40"/>
      <c r="G776" s="40"/>
      <c r="H776" s="40"/>
      <c r="I776" s="40"/>
      <c r="J776" s="40"/>
      <c r="K776" s="40"/>
      <c r="L776" s="40"/>
      <c r="M776" s="40"/>
    </row>
    <row r="777" spans="1:13" ht="12.75" customHeight="1" x14ac:dyDescent="0.2">
      <c r="A777" s="38"/>
      <c r="B777" s="45"/>
      <c r="D777" s="40"/>
      <c r="E777" s="40"/>
      <c r="F777" s="40"/>
      <c r="G777" s="40"/>
      <c r="H777" s="40"/>
      <c r="I777" s="40"/>
      <c r="J777" s="40"/>
      <c r="K777" s="40"/>
      <c r="L777" s="40"/>
      <c r="M777" s="40"/>
    </row>
    <row r="778" spans="1:13" ht="12.75" customHeight="1" x14ac:dyDescent="0.2">
      <c r="A778" s="38"/>
      <c r="B778" s="45"/>
      <c r="D778" s="40"/>
      <c r="E778" s="40"/>
      <c r="F778" s="40"/>
      <c r="G778" s="40"/>
      <c r="H778" s="40"/>
      <c r="I778" s="40"/>
      <c r="J778" s="40"/>
      <c r="K778" s="40"/>
      <c r="L778" s="40"/>
      <c r="M778" s="40"/>
    </row>
    <row r="779" spans="1:13" ht="12.75" customHeight="1" x14ac:dyDescent="0.2">
      <c r="A779" s="38"/>
      <c r="B779" s="45"/>
      <c r="D779" s="40"/>
      <c r="E779" s="40"/>
      <c r="F779" s="40"/>
      <c r="G779" s="40"/>
      <c r="H779" s="40"/>
      <c r="I779" s="40"/>
      <c r="J779" s="40"/>
      <c r="K779" s="40"/>
      <c r="L779" s="40"/>
      <c r="M779" s="40"/>
    </row>
    <row r="780" spans="1:13" ht="12.75" customHeight="1" x14ac:dyDescent="0.2">
      <c r="A780" s="38"/>
      <c r="B780" s="45"/>
      <c r="D780" s="40"/>
      <c r="E780" s="40"/>
      <c r="F780" s="40"/>
      <c r="G780" s="40"/>
      <c r="H780" s="40"/>
      <c r="I780" s="40"/>
      <c r="J780" s="40"/>
      <c r="K780" s="40"/>
      <c r="L780" s="40"/>
      <c r="M780" s="40"/>
    </row>
    <row r="781" spans="1:13" ht="12.75" customHeight="1" x14ac:dyDescent="0.2">
      <c r="A781" s="38"/>
      <c r="B781" s="45"/>
      <c r="D781" s="40"/>
      <c r="E781" s="40"/>
      <c r="F781" s="40"/>
      <c r="G781" s="40"/>
      <c r="H781" s="40"/>
      <c r="I781" s="40"/>
      <c r="J781" s="40"/>
      <c r="K781" s="40"/>
      <c r="L781" s="40"/>
      <c r="M781" s="40"/>
    </row>
    <row r="782" spans="1:13" ht="12.75" customHeight="1" x14ac:dyDescent="0.2">
      <c r="A782" s="38"/>
      <c r="B782" s="45"/>
      <c r="D782" s="40"/>
      <c r="E782" s="40"/>
      <c r="F782" s="40"/>
      <c r="G782" s="40"/>
      <c r="H782" s="40"/>
      <c r="I782" s="40"/>
      <c r="J782" s="40"/>
      <c r="K782" s="40"/>
      <c r="L782" s="40"/>
      <c r="M782" s="40"/>
    </row>
    <row r="783" spans="1:13" ht="12.75" customHeight="1" x14ac:dyDescent="0.2">
      <c r="A783" s="38"/>
      <c r="B783" s="45"/>
      <c r="D783" s="40"/>
      <c r="E783" s="40"/>
      <c r="F783" s="40"/>
      <c r="G783" s="40"/>
      <c r="H783" s="40"/>
      <c r="I783" s="40"/>
      <c r="J783" s="40"/>
      <c r="K783" s="40"/>
      <c r="L783" s="40"/>
      <c r="M783" s="40"/>
    </row>
    <row r="784" spans="1:13" ht="12.75" customHeight="1" x14ac:dyDescent="0.2">
      <c r="A784" s="38"/>
      <c r="B784" s="45"/>
      <c r="D784" s="40"/>
      <c r="E784" s="40"/>
      <c r="F784" s="40"/>
      <c r="G784" s="40"/>
      <c r="H784" s="40"/>
      <c r="I784" s="40"/>
      <c r="J784" s="40"/>
      <c r="K784" s="40"/>
      <c r="L784" s="40"/>
      <c r="M784" s="40"/>
    </row>
    <row r="785" spans="1:13" ht="12.75" customHeight="1" x14ac:dyDescent="0.2">
      <c r="A785" s="38"/>
      <c r="B785" s="45"/>
      <c r="D785" s="40"/>
      <c r="E785" s="40"/>
      <c r="F785" s="40"/>
      <c r="G785" s="40"/>
      <c r="H785" s="40"/>
      <c r="I785" s="40"/>
      <c r="J785" s="40"/>
      <c r="K785" s="40"/>
      <c r="L785" s="40"/>
      <c r="M785" s="40"/>
    </row>
    <row r="786" spans="1:13" ht="12.75" customHeight="1" x14ac:dyDescent="0.2">
      <c r="A786" s="38"/>
      <c r="B786" s="45"/>
      <c r="D786" s="40"/>
      <c r="E786" s="40"/>
      <c r="F786" s="40"/>
      <c r="G786" s="40"/>
      <c r="H786" s="40"/>
      <c r="I786" s="40"/>
      <c r="J786" s="40"/>
      <c r="K786" s="40"/>
      <c r="L786" s="40"/>
      <c r="M786" s="40"/>
    </row>
    <row r="787" spans="1:13" ht="12.75" customHeight="1" x14ac:dyDescent="0.2">
      <c r="A787" s="38"/>
      <c r="B787" s="45"/>
      <c r="D787" s="40"/>
      <c r="E787" s="40"/>
      <c r="F787" s="40"/>
      <c r="G787" s="40"/>
      <c r="H787" s="40"/>
      <c r="I787" s="40"/>
      <c r="J787" s="40"/>
      <c r="K787" s="40"/>
      <c r="L787" s="40"/>
      <c r="M787" s="40"/>
    </row>
    <row r="788" spans="1:13" ht="12.75" customHeight="1" x14ac:dyDescent="0.2">
      <c r="A788" s="38"/>
      <c r="B788" s="45"/>
      <c r="D788" s="40"/>
      <c r="E788" s="40"/>
      <c r="F788" s="40"/>
      <c r="G788" s="40"/>
      <c r="H788" s="40"/>
      <c r="I788" s="40"/>
      <c r="J788" s="40"/>
      <c r="K788" s="40"/>
      <c r="L788" s="40"/>
      <c r="M788" s="40"/>
    </row>
    <row r="789" spans="1:13" ht="12.75" customHeight="1" x14ac:dyDescent="0.2">
      <c r="A789" s="38"/>
      <c r="B789" s="45"/>
      <c r="D789" s="40"/>
      <c r="E789" s="40"/>
      <c r="F789" s="40"/>
      <c r="G789" s="40"/>
      <c r="H789" s="40"/>
      <c r="I789" s="40"/>
      <c r="J789" s="40"/>
      <c r="K789" s="40"/>
      <c r="L789" s="40"/>
      <c r="M789" s="40"/>
    </row>
    <row r="790" spans="1:13" ht="12.75" customHeight="1" x14ac:dyDescent="0.2">
      <c r="A790" s="38"/>
      <c r="B790" s="45"/>
      <c r="D790" s="40"/>
      <c r="E790" s="40"/>
      <c r="F790" s="40"/>
      <c r="G790" s="40"/>
      <c r="H790" s="40"/>
      <c r="I790" s="40"/>
      <c r="J790" s="40"/>
      <c r="K790" s="40"/>
      <c r="L790" s="40"/>
      <c r="M790" s="40"/>
    </row>
    <row r="791" spans="1:13" ht="12.75" customHeight="1" x14ac:dyDescent="0.2">
      <c r="A791" s="38"/>
      <c r="B791" s="45"/>
      <c r="D791" s="40"/>
      <c r="E791" s="40"/>
      <c r="F791" s="40"/>
      <c r="G791" s="40"/>
      <c r="H791" s="40"/>
      <c r="I791" s="40"/>
      <c r="J791" s="40"/>
      <c r="K791" s="40"/>
      <c r="L791" s="40"/>
      <c r="M791" s="40"/>
    </row>
    <row r="792" spans="1:13" ht="12.75" customHeight="1" x14ac:dyDescent="0.2">
      <c r="A792" s="38"/>
      <c r="B792" s="45"/>
      <c r="D792" s="40"/>
      <c r="E792" s="40"/>
      <c r="F792" s="40"/>
      <c r="G792" s="40"/>
      <c r="H792" s="40"/>
      <c r="I792" s="40"/>
      <c r="J792" s="40"/>
      <c r="K792" s="40"/>
      <c r="L792" s="40"/>
      <c r="M792" s="40"/>
    </row>
    <row r="793" spans="1:13" ht="12.75" customHeight="1" x14ac:dyDescent="0.2">
      <c r="A793" s="38"/>
      <c r="B793" s="45"/>
      <c r="D793" s="40"/>
      <c r="E793" s="40"/>
      <c r="F793" s="40"/>
      <c r="G793" s="40"/>
      <c r="H793" s="40"/>
      <c r="I793" s="40"/>
      <c r="J793" s="40"/>
      <c r="K793" s="40"/>
      <c r="L793" s="40"/>
      <c r="M793" s="40"/>
    </row>
    <row r="794" spans="1:13" ht="12.75" customHeight="1" x14ac:dyDescent="0.2">
      <c r="A794" s="38"/>
      <c r="B794" s="45"/>
      <c r="D794" s="40"/>
      <c r="E794" s="40"/>
      <c r="F794" s="40"/>
      <c r="G794" s="40"/>
      <c r="H794" s="40"/>
      <c r="I794" s="40"/>
      <c r="J794" s="40"/>
      <c r="K794" s="40"/>
      <c r="L794" s="40"/>
      <c r="M794" s="40"/>
    </row>
    <row r="795" spans="1:13" ht="12.75" customHeight="1" x14ac:dyDescent="0.2">
      <c r="A795" s="38"/>
      <c r="B795" s="45"/>
      <c r="D795" s="40"/>
      <c r="E795" s="40"/>
      <c r="F795" s="40"/>
      <c r="G795" s="40"/>
      <c r="H795" s="40"/>
      <c r="I795" s="40"/>
      <c r="J795" s="40"/>
      <c r="K795" s="40"/>
      <c r="L795" s="40"/>
      <c r="M795" s="40"/>
    </row>
    <row r="796" spans="1:13" ht="12.75" customHeight="1" x14ac:dyDescent="0.2">
      <c r="A796" s="38"/>
      <c r="B796" s="45"/>
      <c r="D796" s="40"/>
      <c r="E796" s="40"/>
      <c r="F796" s="40"/>
      <c r="G796" s="40"/>
      <c r="H796" s="40"/>
      <c r="I796" s="40"/>
      <c r="J796" s="40"/>
      <c r="K796" s="40"/>
      <c r="L796" s="40"/>
      <c r="M796" s="40"/>
    </row>
    <row r="797" spans="1:13" ht="12.75" customHeight="1" x14ac:dyDescent="0.2">
      <c r="A797" s="38"/>
      <c r="B797" s="45"/>
      <c r="D797" s="40"/>
      <c r="E797" s="40"/>
      <c r="F797" s="40"/>
      <c r="G797" s="40"/>
      <c r="H797" s="40"/>
      <c r="I797" s="40"/>
      <c r="J797" s="40"/>
      <c r="K797" s="40"/>
      <c r="L797" s="40"/>
      <c r="M797" s="40"/>
    </row>
    <row r="798" spans="1:13" ht="12.75" customHeight="1" x14ac:dyDescent="0.2">
      <c r="A798" s="38"/>
      <c r="B798" s="45"/>
      <c r="D798" s="40"/>
      <c r="E798" s="40"/>
      <c r="F798" s="40"/>
      <c r="G798" s="40"/>
      <c r="H798" s="40"/>
      <c r="I798" s="40"/>
      <c r="J798" s="40"/>
      <c r="K798" s="40"/>
      <c r="L798" s="40"/>
      <c r="M798" s="40"/>
    </row>
    <row r="799" spans="1:13" ht="12.75" customHeight="1" x14ac:dyDescent="0.2">
      <c r="A799" s="38"/>
      <c r="B799" s="45"/>
      <c r="D799" s="40"/>
      <c r="E799" s="40"/>
      <c r="F799" s="40"/>
      <c r="G799" s="40"/>
      <c r="H799" s="40"/>
      <c r="I799" s="40"/>
      <c r="J799" s="40"/>
      <c r="K799" s="40"/>
      <c r="L799" s="40"/>
      <c r="M799" s="40"/>
    </row>
    <row r="800" spans="1:13" ht="12.75" customHeight="1" x14ac:dyDescent="0.2">
      <c r="A800" s="38"/>
      <c r="B800" s="45"/>
      <c r="D800" s="40"/>
      <c r="E800" s="40"/>
      <c r="F800" s="40"/>
      <c r="G800" s="40"/>
      <c r="H800" s="40"/>
      <c r="I800" s="40"/>
      <c r="J800" s="40"/>
      <c r="K800" s="40"/>
      <c r="L800" s="40"/>
      <c r="M800" s="40"/>
    </row>
    <row r="801" spans="1:13" ht="12.75" customHeight="1" x14ac:dyDescent="0.2">
      <c r="A801" s="38"/>
      <c r="B801" s="45"/>
      <c r="D801" s="40"/>
      <c r="E801" s="40"/>
      <c r="F801" s="40"/>
      <c r="G801" s="40"/>
      <c r="H801" s="40"/>
      <c r="I801" s="40"/>
      <c r="J801" s="40"/>
      <c r="K801" s="40"/>
      <c r="L801" s="40"/>
      <c r="M801" s="40"/>
    </row>
    <row r="802" spans="1:13" ht="12.75" customHeight="1" x14ac:dyDescent="0.2">
      <c r="A802" s="38"/>
      <c r="B802" s="45"/>
      <c r="D802" s="40"/>
      <c r="E802" s="40"/>
      <c r="F802" s="40"/>
      <c r="G802" s="40"/>
      <c r="H802" s="40"/>
      <c r="I802" s="40"/>
      <c r="J802" s="40"/>
      <c r="K802" s="40"/>
      <c r="L802" s="40"/>
      <c r="M802" s="40"/>
    </row>
    <row r="803" spans="1:13" ht="12.75" customHeight="1" x14ac:dyDescent="0.2">
      <c r="A803" s="38"/>
      <c r="B803" s="45"/>
      <c r="D803" s="40"/>
      <c r="E803" s="40"/>
      <c r="F803" s="40"/>
      <c r="G803" s="40"/>
      <c r="H803" s="40"/>
      <c r="I803" s="40"/>
      <c r="J803" s="40"/>
      <c r="K803" s="40"/>
      <c r="L803" s="40"/>
      <c r="M803" s="40"/>
    </row>
    <row r="804" spans="1:13" ht="12.75" customHeight="1" x14ac:dyDescent="0.2">
      <c r="A804" s="38"/>
      <c r="B804" s="45"/>
      <c r="D804" s="40"/>
      <c r="E804" s="40"/>
      <c r="F804" s="40"/>
      <c r="G804" s="40"/>
      <c r="H804" s="40"/>
      <c r="I804" s="40"/>
      <c r="J804" s="40"/>
      <c r="K804" s="40"/>
      <c r="L804" s="40"/>
      <c r="M804" s="40"/>
    </row>
    <row r="805" spans="1:13" ht="12.75" customHeight="1" x14ac:dyDescent="0.2">
      <c r="A805" s="38"/>
      <c r="B805" s="45"/>
      <c r="D805" s="40"/>
      <c r="E805" s="40"/>
      <c r="F805" s="40"/>
      <c r="G805" s="40"/>
      <c r="H805" s="40"/>
      <c r="I805" s="40"/>
      <c r="J805" s="40"/>
      <c r="K805" s="40"/>
      <c r="L805" s="40"/>
      <c r="M805" s="40"/>
    </row>
    <row r="806" spans="1:13" ht="12.75" customHeight="1" x14ac:dyDescent="0.2">
      <c r="A806" s="38"/>
      <c r="B806" s="45"/>
      <c r="D806" s="40"/>
      <c r="E806" s="40"/>
      <c r="F806" s="40"/>
      <c r="G806" s="40"/>
      <c r="H806" s="40"/>
      <c r="I806" s="40"/>
      <c r="J806" s="40"/>
      <c r="K806" s="40"/>
      <c r="L806" s="40"/>
      <c r="M806" s="40"/>
    </row>
    <row r="807" spans="1:13" ht="12.75" customHeight="1" x14ac:dyDescent="0.2">
      <c r="A807" s="38"/>
      <c r="B807" s="45"/>
      <c r="D807" s="40"/>
      <c r="E807" s="40"/>
      <c r="F807" s="40"/>
      <c r="G807" s="40"/>
      <c r="H807" s="40"/>
      <c r="I807" s="40"/>
      <c r="J807" s="40"/>
      <c r="K807" s="40"/>
      <c r="L807" s="40"/>
      <c r="M807" s="40"/>
    </row>
    <row r="808" spans="1:13" ht="12.75" customHeight="1" x14ac:dyDescent="0.2">
      <c r="A808" s="38"/>
      <c r="B808" s="45"/>
      <c r="D808" s="40"/>
      <c r="E808" s="40"/>
      <c r="F808" s="40"/>
      <c r="G808" s="40"/>
      <c r="H808" s="40"/>
      <c r="I808" s="40"/>
      <c r="J808" s="40"/>
      <c r="K808" s="40"/>
      <c r="L808" s="40"/>
      <c r="M808" s="40"/>
    </row>
    <row r="809" spans="1:13" ht="12.75" customHeight="1" x14ac:dyDescent="0.2">
      <c r="A809" s="38"/>
      <c r="B809" s="45"/>
      <c r="D809" s="40"/>
      <c r="E809" s="40"/>
      <c r="F809" s="40"/>
      <c r="G809" s="40"/>
      <c r="H809" s="40"/>
      <c r="I809" s="40"/>
      <c r="J809" s="40"/>
      <c r="K809" s="40"/>
      <c r="L809" s="40"/>
      <c r="M809" s="40"/>
    </row>
    <row r="810" spans="1:13" ht="12.75" customHeight="1" x14ac:dyDescent="0.2">
      <c r="A810" s="38"/>
      <c r="B810" s="45"/>
      <c r="D810" s="40"/>
      <c r="E810" s="40"/>
      <c r="F810" s="40"/>
      <c r="G810" s="40"/>
      <c r="H810" s="40"/>
      <c r="I810" s="40"/>
      <c r="J810" s="40"/>
      <c r="K810" s="40"/>
      <c r="L810" s="40"/>
      <c r="M810" s="40"/>
    </row>
    <row r="811" spans="1:13" ht="12.75" customHeight="1" x14ac:dyDescent="0.2">
      <c r="A811" s="38"/>
      <c r="B811" s="45"/>
      <c r="D811" s="40"/>
      <c r="E811" s="40"/>
      <c r="F811" s="40"/>
      <c r="G811" s="40"/>
      <c r="H811" s="40"/>
      <c r="I811" s="40"/>
      <c r="J811" s="40"/>
      <c r="K811" s="40"/>
      <c r="L811" s="40"/>
      <c r="M811" s="40"/>
    </row>
    <row r="812" spans="1:13" ht="12.75" customHeight="1" x14ac:dyDescent="0.2">
      <c r="A812" s="38"/>
      <c r="B812" s="45"/>
      <c r="D812" s="40"/>
      <c r="E812" s="40"/>
      <c r="F812" s="40"/>
      <c r="G812" s="40"/>
      <c r="H812" s="40"/>
      <c r="I812" s="40"/>
      <c r="J812" s="40"/>
      <c r="K812" s="40"/>
      <c r="L812" s="40"/>
      <c r="M812" s="40"/>
    </row>
    <row r="813" spans="1:13" ht="12.75" customHeight="1" x14ac:dyDescent="0.2">
      <c r="A813" s="38"/>
      <c r="B813" s="45"/>
      <c r="D813" s="40"/>
      <c r="E813" s="40"/>
      <c r="F813" s="40"/>
      <c r="G813" s="40"/>
      <c r="H813" s="40"/>
      <c r="I813" s="40"/>
      <c r="J813" s="40"/>
      <c r="K813" s="40"/>
      <c r="L813" s="40"/>
      <c r="M813" s="40"/>
    </row>
    <row r="814" spans="1:13" ht="12.75" customHeight="1" x14ac:dyDescent="0.2">
      <c r="A814" s="38"/>
      <c r="B814" s="45"/>
      <c r="D814" s="40"/>
      <c r="E814" s="40"/>
      <c r="F814" s="40"/>
      <c r="G814" s="40"/>
      <c r="H814" s="40"/>
      <c r="I814" s="40"/>
      <c r="J814" s="40"/>
      <c r="K814" s="40"/>
      <c r="L814" s="40"/>
      <c r="M814" s="40"/>
    </row>
    <row r="815" spans="1:13" ht="12.75" customHeight="1" x14ac:dyDescent="0.2">
      <c r="A815" s="38"/>
      <c r="B815" s="45"/>
      <c r="D815" s="40"/>
      <c r="E815" s="40"/>
      <c r="F815" s="40"/>
      <c r="G815" s="40"/>
      <c r="H815" s="40"/>
      <c r="I815" s="40"/>
      <c r="J815" s="40"/>
      <c r="K815" s="40"/>
      <c r="L815" s="40"/>
      <c r="M815" s="40"/>
    </row>
    <row r="816" spans="1:13" ht="12.75" customHeight="1" x14ac:dyDescent="0.2">
      <c r="A816" s="38"/>
      <c r="B816" s="45"/>
      <c r="D816" s="40"/>
      <c r="E816" s="40"/>
      <c r="F816" s="40"/>
      <c r="G816" s="40"/>
      <c r="H816" s="40"/>
      <c r="I816" s="40"/>
      <c r="J816" s="40"/>
      <c r="K816" s="40"/>
      <c r="L816" s="40"/>
      <c r="M816" s="40"/>
    </row>
    <row r="817" spans="1:13" ht="12.75" customHeight="1" x14ac:dyDescent="0.2">
      <c r="A817" s="38"/>
      <c r="B817" s="45"/>
      <c r="D817" s="40"/>
      <c r="E817" s="40"/>
      <c r="F817" s="40"/>
      <c r="G817" s="40"/>
      <c r="H817" s="40"/>
      <c r="I817" s="40"/>
      <c r="J817" s="40"/>
      <c r="K817" s="40"/>
      <c r="L817" s="40"/>
      <c r="M817" s="40"/>
    </row>
    <row r="818" spans="1:13" ht="12.75" customHeight="1" x14ac:dyDescent="0.2">
      <c r="A818" s="38"/>
      <c r="B818" s="45"/>
      <c r="D818" s="40"/>
      <c r="E818" s="40"/>
      <c r="F818" s="40"/>
      <c r="G818" s="40"/>
      <c r="H818" s="40"/>
      <c r="I818" s="40"/>
      <c r="J818" s="40"/>
      <c r="K818" s="40"/>
      <c r="L818" s="40"/>
      <c r="M818" s="40"/>
    </row>
    <row r="819" spans="1:13" ht="12.75" customHeight="1" x14ac:dyDescent="0.2">
      <c r="A819" s="38"/>
      <c r="B819" s="45"/>
      <c r="D819" s="40"/>
      <c r="E819" s="40"/>
      <c r="F819" s="40"/>
      <c r="G819" s="40"/>
      <c r="H819" s="40"/>
      <c r="I819" s="40"/>
      <c r="J819" s="40"/>
      <c r="K819" s="40"/>
      <c r="L819" s="40"/>
      <c r="M819" s="40"/>
    </row>
    <row r="820" spans="1:13" ht="12.75" customHeight="1" x14ac:dyDescent="0.2">
      <c r="A820" s="38"/>
      <c r="B820" s="45"/>
      <c r="D820" s="40"/>
      <c r="E820" s="40"/>
      <c r="F820" s="40"/>
      <c r="G820" s="40"/>
      <c r="H820" s="40"/>
      <c r="I820" s="40"/>
      <c r="J820" s="40"/>
      <c r="K820" s="40"/>
      <c r="L820" s="40"/>
      <c r="M820" s="40"/>
    </row>
    <row r="821" spans="1:13" ht="12.75" customHeight="1" x14ac:dyDescent="0.2">
      <c r="A821" s="38"/>
      <c r="B821" s="45"/>
      <c r="D821" s="40"/>
      <c r="E821" s="40"/>
      <c r="F821" s="40"/>
      <c r="G821" s="40"/>
      <c r="H821" s="40"/>
      <c r="I821" s="40"/>
      <c r="J821" s="40"/>
      <c r="K821" s="40"/>
      <c r="L821" s="40"/>
      <c r="M821" s="40"/>
    </row>
    <row r="822" spans="1:13" ht="12.75" customHeight="1" x14ac:dyDescent="0.2">
      <c r="A822" s="38"/>
      <c r="B822" s="45"/>
      <c r="D822" s="40"/>
      <c r="E822" s="40"/>
      <c r="F822" s="40"/>
      <c r="G822" s="40"/>
      <c r="H822" s="40"/>
      <c r="I822" s="40"/>
      <c r="J822" s="40"/>
      <c r="K822" s="40"/>
      <c r="L822" s="40"/>
      <c r="M822" s="40"/>
    </row>
    <row r="823" spans="1:13" ht="12.75" customHeight="1" x14ac:dyDescent="0.2">
      <c r="A823" s="38"/>
      <c r="B823" s="45"/>
      <c r="D823" s="40"/>
      <c r="E823" s="40"/>
      <c r="F823" s="40"/>
      <c r="G823" s="40"/>
      <c r="H823" s="40"/>
      <c r="I823" s="40"/>
      <c r="J823" s="40"/>
      <c r="K823" s="40"/>
      <c r="L823" s="40"/>
      <c r="M823" s="40"/>
    </row>
    <row r="824" spans="1:13" ht="12.75" customHeight="1" x14ac:dyDescent="0.2">
      <c r="A824" s="38"/>
      <c r="B824" s="45"/>
      <c r="D824" s="40"/>
      <c r="E824" s="40"/>
      <c r="F824" s="40"/>
      <c r="G824" s="40"/>
      <c r="H824" s="40"/>
      <c r="I824" s="40"/>
      <c r="J824" s="40"/>
      <c r="K824" s="40"/>
      <c r="L824" s="40"/>
      <c r="M824" s="40"/>
    </row>
    <row r="825" spans="1:13" ht="12.75" customHeight="1" x14ac:dyDescent="0.2">
      <c r="A825" s="38"/>
      <c r="B825" s="45"/>
      <c r="D825" s="40"/>
      <c r="E825" s="40"/>
      <c r="F825" s="40"/>
      <c r="G825" s="40"/>
      <c r="H825" s="40"/>
      <c r="I825" s="40"/>
      <c r="J825" s="40"/>
      <c r="K825" s="40"/>
      <c r="L825" s="40"/>
      <c r="M825" s="40"/>
    </row>
    <row r="826" spans="1:13" ht="12.75" customHeight="1" x14ac:dyDescent="0.2">
      <c r="A826" s="38"/>
      <c r="B826" s="45"/>
      <c r="D826" s="40"/>
      <c r="E826" s="40"/>
      <c r="F826" s="40"/>
      <c r="G826" s="40"/>
      <c r="H826" s="40"/>
      <c r="I826" s="40"/>
      <c r="J826" s="40"/>
      <c r="K826" s="40"/>
      <c r="L826" s="40"/>
      <c r="M826" s="40"/>
    </row>
    <row r="827" spans="1:13" ht="12.75" customHeight="1" x14ac:dyDescent="0.2">
      <c r="A827" s="38"/>
      <c r="B827" s="45"/>
      <c r="D827" s="40"/>
      <c r="E827" s="40"/>
      <c r="F827" s="40"/>
      <c r="G827" s="40"/>
      <c r="H827" s="40"/>
      <c r="I827" s="40"/>
      <c r="J827" s="40"/>
      <c r="K827" s="40"/>
      <c r="L827" s="40"/>
      <c r="M827" s="40"/>
    </row>
    <row r="828" spans="1:13" ht="12.75" customHeight="1" x14ac:dyDescent="0.2">
      <c r="A828" s="38"/>
      <c r="B828" s="45"/>
      <c r="D828" s="40"/>
      <c r="E828" s="40"/>
      <c r="F828" s="40"/>
      <c r="G828" s="40"/>
      <c r="H828" s="40"/>
      <c r="I828" s="40"/>
      <c r="J828" s="40"/>
      <c r="K828" s="40"/>
      <c r="L828" s="40"/>
      <c r="M828" s="40"/>
    </row>
    <row r="829" spans="1:13" ht="12.75" customHeight="1" x14ac:dyDescent="0.2">
      <c r="A829" s="38"/>
      <c r="B829" s="45"/>
      <c r="D829" s="40"/>
      <c r="E829" s="40"/>
      <c r="F829" s="40"/>
      <c r="G829" s="40"/>
      <c r="H829" s="40"/>
      <c r="I829" s="40"/>
      <c r="J829" s="40"/>
      <c r="K829" s="40"/>
      <c r="L829" s="40"/>
      <c r="M829" s="40"/>
    </row>
    <row r="830" spans="1:13" ht="12.75" customHeight="1" x14ac:dyDescent="0.2">
      <c r="A830" s="38"/>
      <c r="B830" s="45"/>
      <c r="D830" s="40"/>
      <c r="E830" s="40"/>
      <c r="F830" s="40"/>
      <c r="G830" s="40"/>
      <c r="H830" s="40"/>
      <c r="I830" s="40"/>
      <c r="J830" s="40"/>
      <c r="K830" s="40"/>
      <c r="L830" s="40"/>
      <c r="M830" s="40"/>
    </row>
    <row r="831" spans="1:13" ht="12.75" customHeight="1" x14ac:dyDescent="0.2">
      <c r="A831" s="38"/>
      <c r="B831" s="45"/>
      <c r="D831" s="40"/>
      <c r="E831" s="40"/>
      <c r="F831" s="40"/>
      <c r="G831" s="40"/>
      <c r="H831" s="40"/>
      <c r="I831" s="40"/>
      <c r="J831" s="40"/>
      <c r="K831" s="40"/>
      <c r="L831" s="40"/>
      <c r="M831" s="40"/>
    </row>
    <row r="832" spans="1:13" ht="12.75" customHeight="1" x14ac:dyDescent="0.2">
      <c r="A832" s="38"/>
      <c r="B832" s="45"/>
      <c r="D832" s="40"/>
      <c r="E832" s="40"/>
      <c r="F832" s="40"/>
      <c r="G832" s="40"/>
      <c r="H832" s="40"/>
      <c r="I832" s="40"/>
      <c r="J832" s="40"/>
      <c r="K832" s="40"/>
      <c r="L832" s="40"/>
      <c r="M832" s="40"/>
    </row>
    <row r="833" spans="1:13" ht="12.75" customHeight="1" x14ac:dyDescent="0.2">
      <c r="A833" s="38"/>
      <c r="B833" s="45"/>
      <c r="D833" s="40"/>
      <c r="E833" s="40"/>
      <c r="F833" s="40"/>
      <c r="G833" s="40"/>
      <c r="H833" s="40"/>
      <c r="I833" s="40"/>
      <c r="J833" s="40"/>
      <c r="K833" s="40"/>
      <c r="L833" s="40"/>
      <c r="M833" s="40"/>
    </row>
    <row r="834" spans="1:13" ht="12.75" customHeight="1" x14ac:dyDescent="0.2">
      <c r="A834" s="38"/>
      <c r="B834" s="45"/>
      <c r="D834" s="40"/>
      <c r="E834" s="40"/>
      <c r="F834" s="40"/>
      <c r="G834" s="40"/>
      <c r="H834" s="40"/>
      <c r="I834" s="40"/>
      <c r="J834" s="40"/>
      <c r="K834" s="40"/>
      <c r="L834" s="40"/>
      <c r="M834" s="40"/>
    </row>
    <row r="835" spans="1:13" ht="12.75" customHeight="1" x14ac:dyDescent="0.2">
      <c r="A835" s="38"/>
      <c r="B835" s="45"/>
      <c r="D835" s="40"/>
      <c r="E835" s="40"/>
      <c r="F835" s="40"/>
      <c r="G835" s="40"/>
      <c r="H835" s="40"/>
      <c r="I835" s="40"/>
      <c r="J835" s="40"/>
      <c r="K835" s="40"/>
      <c r="L835" s="40"/>
      <c r="M835" s="40"/>
    </row>
    <row r="836" spans="1:13" ht="12.75" customHeight="1" x14ac:dyDescent="0.2">
      <c r="A836" s="38"/>
      <c r="B836" s="45"/>
      <c r="D836" s="40"/>
      <c r="E836" s="40"/>
      <c r="F836" s="40"/>
      <c r="G836" s="40"/>
      <c r="H836" s="40"/>
      <c r="I836" s="40"/>
      <c r="J836" s="40"/>
      <c r="K836" s="40"/>
      <c r="L836" s="40"/>
      <c r="M836" s="40"/>
    </row>
    <row r="837" spans="1:13" ht="12.75" customHeight="1" x14ac:dyDescent="0.2">
      <c r="A837" s="38"/>
      <c r="B837" s="45"/>
      <c r="D837" s="40"/>
      <c r="E837" s="40"/>
      <c r="F837" s="40"/>
      <c r="G837" s="40"/>
      <c r="H837" s="40"/>
      <c r="I837" s="40"/>
      <c r="J837" s="40"/>
      <c r="K837" s="40"/>
      <c r="L837" s="40"/>
      <c r="M837" s="40"/>
    </row>
    <row r="838" spans="1:13" ht="12.75" customHeight="1" x14ac:dyDescent="0.2">
      <c r="A838" s="38"/>
      <c r="B838" s="45"/>
      <c r="D838" s="40"/>
      <c r="E838" s="40"/>
      <c r="F838" s="40"/>
      <c r="G838" s="40"/>
      <c r="H838" s="40"/>
      <c r="I838" s="40"/>
      <c r="J838" s="40"/>
      <c r="K838" s="40"/>
      <c r="L838" s="40"/>
      <c r="M838" s="40"/>
    </row>
    <row r="839" spans="1:13" ht="12.75" customHeight="1" x14ac:dyDescent="0.2">
      <c r="A839" s="38"/>
      <c r="B839" s="45"/>
      <c r="D839" s="40"/>
      <c r="E839" s="40"/>
      <c r="F839" s="40"/>
      <c r="G839" s="40"/>
      <c r="H839" s="40"/>
      <c r="I839" s="40"/>
      <c r="J839" s="40"/>
      <c r="K839" s="40"/>
      <c r="L839" s="40"/>
      <c r="M839" s="40"/>
    </row>
    <row r="840" spans="1:13" ht="12.75" customHeight="1" x14ac:dyDescent="0.2">
      <c r="A840" s="38"/>
      <c r="B840" s="45"/>
      <c r="D840" s="40"/>
      <c r="E840" s="40"/>
      <c r="F840" s="40"/>
      <c r="G840" s="40"/>
      <c r="H840" s="40"/>
      <c r="I840" s="40"/>
      <c r="J840" s="40"/>
      <c r="K840" s="40"/>
      <c r="L840" s="40"/>
      <c r="M840" s="40"/>
    </row>
    <row r="841" spans="1:13" ht="12.75" customHeight="1" x14ac:dyDescent="0.2">
      <c r="A841" s="38"/>
      <c r="B841" s="45"/>
      <c r="D841" s="40"/>
      <c r="E841" s="40"/>
      <c r="F841" s="40"/>
      <c r="G841" s="40"/>
      <c r="H841" s="40"/>
      <c r="I841" s="40"/>
      <c r="J841" s="40"/>
      <c r="K841" s="40"/>
      <c r="L841" s="40"/>
      <c r="M841" s="40"/>
    </row>
    <row r="842" spans="1:13" ht="12.75" customHeight="1" x14ac:dyDescent="0.2">
      <c r="A842" s="38"/>
      <c r="B842" s="45"/>
      <c r="D842" s="40"/>
      <c r="E842" s="40"/>
      <c r="F842" s="40"/>
      <c r="G842" s="40"/>
      <c r="H842" s="40"/>
      <c r="I842" s="40"/>
      <c r="J842" s="40"/>
      <c r="K842" s="40"/>
      <c r="L842" s="40"/>
      <c r="M842" s="40"/>
    </row>
    <row r="843" spans="1:13" ht="12.75" customHeight="1" x14ac:dyDescent="0.2">
      <c r="A843" s="38"/>
      <c r="B843" s="45"/>
      <c r="D843" s="40"/>
      <c r="E843" s="40"/>
      <c r="F843" s="40"/>
      <c r="G843" s="40"/>
      <c r="H843" s="40"/>
      <c r="I843" s="40"/>
      <c r="J843" s="40"/>
      <c r="K843" s="40"/>
      <c r="L843" s="40"/>
      <c r="M843" s="40"/>
    </row>
    <row r="844" spans="1:13" ht="12.75" customHeight="1" x14ac:dyDescent="0.2">
      <c r="A844" s="38"/>
      <c r="B844" s="45"/>
      <c r="D844" s="40"/>
      <c r="E844" s="40"/>
      <c r="F844" s="40"/>
      <c r="G844" s="40"/>
      <c r="H844" s="40"/>
      <c r="I844" s="40"/>
      <c r="J844" s="40"/>
      <c r="K844" s="40"/>
      <c r="L844" s="40"/>
      <c r="M844" s="40"/>
    </row>
    <row r="845" spans="1:13" ht="12.75" customHeight="1" x14ac:dyDescent="0.2">
      <c r="A845" s="38"/>
      <c r="B845" s="45"/>
      <c r="D845" s="40"/>
      <c r="E845" s="40"/>
      <c r="F845" s="40"/>
      <c r="G845" s="40"/>
      <c r="H845" s="40"/>
      <c r="I845" s="40"/>
      <c r="J845" s="40"/>
      <c r="K845" s="40"/>
      <c r="L845" s="40"/>
      <c r="M845" s="40"/>
    </row>
    <row r="846" spans="1:13" ht="12.75" customHeight="1" x14ac:dyDescent="0.2">
      <c r="A846" s="38"/>
      <c r="B846" s="45"/>
      <c r="D846" s="40"/>
      <c r="E846" s="40"/>
      <c r="F846" s="40"/>
      <c r="G846" s="40"/>
      <c r="H846" s="40"/>
      <c r="I846" s="40"/>
      <c r="J846" s="40"/>
      <c r="K846" s="40"/>
      <c r="L846" s="40"/>
      <c r="M846" s="40"/>
    </row>
    <row r="847" spans="1:13" ht="12.75" customHeight="1" x14ac:dyDescent="0.2">
      <c r="A847" s="38"/>
      <c r="B847" s="45"/>
      <c r="D847" s="40"/>
      <c r="E847" s="40"/>
      <c r="F847" s="40"/>
      <c r="G847" s="40"/>
      <c r="H847" s="40"/>
      <c r="I847" s="40"/>
      <c r="J847" s="40"/>
      <c r="K847" s="40"/>
      <c r="L847" s="40"/>
      <c r="M847" s="40"/>
    </row>
    <row r="848" spans="1:13" ht="12.75" customHeight="1" x14ac:dyDescent="0.2">
      <c r="A848" s="38"/>
      <c r="B848" s="45"/>
      <c r="D848" s="40"/>
      <c r="E848" s="40"/>
      <c r="F848" s="40"/>
      <c r="G848" s="40"/>
      <c r="H848" s="40"/>
      <c r="I848" s="40"/>
      <c r="J848" s="40"/>
      <c r="K848" s="40"/>
      <c r="L848" s="40"/>
      <c r="M848" s="40"/>
    </row>
    <row r="849" spans="1:13" ht="12.75" customHeight="1" x14ac:dyDescent="0.2">
      <c r="A849" s="38"/>
      <c r="B849" s="45"/>
      <c r="D849" s="40"/>
      <c r="E849" s="40"/>
      <c r="F849" s="40"/>
      <c r="G849" s="40"/>
      <c r="H849" s="40"/>
      <c r="I849" s="40"/>
      <c r="J849" s="40"/>
      <c r="K849" s="40"/>
      <c r="L849" s="40"/>
      <c r="M849" s="40"/>
    </row>
    <row r="850" spans="1:13" ht="12.75" customHeight="1" x14ac:dyDescent="0.2">
      <c r="A850" s="38"/>
      <c r="B850" s="45"/>
      <c r="D850" s="40"/>
      <c r="E850" s="40"/>
      <c r="F850" s="40"/>
      <c r="G850" s="40"/>
      <c r="H850" s="40"/>
      <c r="I850" s="40"/>
      <c r="J850" s="40"/>
      <c r="K850" s="40"/>
      <c r="L850" s="40"/>
      <c r="M850" s="40"/>
    </row>
    <row r="851" spans="1:13" ht="12.75" customHeight="1" x14ac:dyDescent="0.2">
      <c r="A851" s="38"/>
      <c r="B851" s="45"/>
      <c r="D851" s="40"/>
      <c r="E851" s="40"/>
      <c r="F851" s="40"/>
      <c r="G851" s="40"/>
      <c r="H851" s="40"/>
      <c r="I851" s="40"/>
      <c r="J851" s="40"/>
      <c r="K851" s="40"/>
      <c r="L851" s="40"/>
      <c r="M851" s="40"/>
    </row>
    <row r="852" spans="1:13" ht="12.75" customHeight="1" x14ac:dyDescent="0.2">
      <c r="A852" s="38"/>
      <c r="B852" s="45"/>
      <c r="D852" s="40"/>
      <c r="E852" s="40"/>
      <c r="F852" s="40"/>
      <c r="G852" s="40"/>
      <c r="H852" s="40"/>
      <c r="I852" s="40"/>
      <c r="J852" s="40"/>
      <c r="K852" s="40"/>
      <c r="L852" s="40"/>
      <c r="M852" s="40"/>
    </row>
    <row r="853" spans="1:13" ht="12.75" customHeight="1" x14ac:dyDescent="0.2">
      <c r="A853" s="38"/>
      <c r="B853" s="45"/>
      <c r="D853" s="40"/>
      <c r="E853" s="40"/>
      <c r="F853" s="40"/>
      <c r="G853" s="40"/>
      <c r="H853" s="40"/>
      <c r="I853" s="40"/>
      <c r="J853" s="40"/>
      <c r="K853" s="40"/>
      <c r="L853" s="40"/>
      <c r="M853" s="40"/>
    </row>
    <row r="854" spans="1:13" ht="12.75" customHeight="1" x14ac:dyDescent="0.2">
      <c r="A854" s="38"/>
      <c r="B854" s="45"/>
      <c r="D854" s="40"/>
      <c r="E854" s="40"/>
      <c r="F854" s="40"/>
      <c r="G854" s="40"/>
      <c r="H854" s="40"/>
      <c r="I854" s="40"/>
      <c r="J854" s="40"/>
      <c r="K854" s="40"/>
      <c r="L854" s="40"/>
      <c r="M854" s="40"/>
    </row>
    <row r="855" spans="1:13" ht="12.75" customHeight="1" x14ac:dyDescent="0.2">
      <c r="A855" s="38"/>
      <c r="B855" s="45"/>
      <c r="D855" s="40"/>
      <c r="E855" s="40"/>
      <c r="F855" s="40"/>
      <c r="G855" s="40"/>
      <c r="H855" s="40"/>
      <c r="I855" s="40"/>
      <c r="J855" s="40"/>
      <c r="K855" s="40"/>
      <c r="L855" s="40"/>
      <c r="M855" s="40"/>
    </row>
    <row r="856" spans="1:13" ht="12.75" customHeight="1" x14ac:dyDescent="0.2">
      <c r="A856" s="38"/>
      <c r="B856" s="45"/>
      <c r="D856" s="40"/>
      <c r="E856" s="40"/>
      <c r="F856" s="40"/>
      <c r="G856" s="40"/>
      <c r="H856" s="40"/>
      <c r="I856" s="40"/>
      <c r="J856" s="40"/>
      <c r="K856" s="40"/>
      <c r="L856" s="40"/>
      <c r="M856" s="40"/>
    </row>
    <row r="857" spans="1:13" ht="12.75" customHeight="1" x14ac:dyDescent="0.2">
      <c r="A857" s="38"/>
      <c r="B857" s="45"/>
      <c r="D857" s="40"/>
      <c r="E857" s="40"/>
      <c r="F857" s="40"/>
      <c r="G857" s="40"/>
      <c r="H857" s="40"/>
      <c r="I857" s="40"/>
      <c r="J857" s="40"/>
      <c r="K857" s="40"/>
      <c r="L857" s="40"/>
      <c r="M857" s="40"/>
    </row>
    <row r="858" spans="1:13" ht="12.75" customHeight="1" x14ac:dyDescent="0.2">
      <c r="A858" s="38"/>
      <c r="B858" s="45"/>
      <c r="D858" s="40"/>
      <c r="E858" s="40"/>
      <c r="F858" s="40"/>
      <c r="G858" s="40"/>
      <c r="H858" s="40"/>
      <c r="I858" s="40"/>
      <c r="J858" s="40"/>
      <c r="K858" s="40"/>
      <c r="L858" s="40"/>
      <c r="M858" s="40"/>
    </row>
    <row r="859" spans="1:13" ht="12.75" customHeight="1" x14ac:dyDescent="0.2">
      <c r="A859" s="38"/>
      <c r="B859" s="45"/>
      <c r="D859" s="40"/>
      <c r="E859" s="40"/>
      <c r="F859" s="40"/>
      <c r="G859" s="40"/>
      <c r="H859" s="40"/>
      <c r="I859" s="40"/>
      <c r="J859" s="40"/>
      <c r="K859" s="40"/>
      <c r="L859" s="40"/>
      <c r="M859" s="40"/>
    </row>
    <row r="860" spans="1:13" ht="12.75" customHeight="1" x14ac:dyDescent="0.2">
      <c r="A860" s="38"/>
      <c r="B860" s="45"/>
      <c r="D860" s="40"/>
      <c r="E860" s="40"/>
      <c r="F860" s="40"/>
      <c r="G860" s="40"/>
      <c r="H860" s="40"/>
      <c r="I860" s="40"/>
      <c r="J860" s="40"/>
      <c r="K860" s="40"/>
      <c r="L860" s="40"/>
      <c r="M860" s="40"/>
    </row>
    <row r="861" spans="1:13" ht="12.75" customHeight="1" x14ac:dyDescent="0.2">
      <c r="A861" s="38"/>
      <c r="B861" s="45"/>
      <c r="D861" s="40"/>
      <c r="E861" s="40"/>
      <c r="F861" s="40"/>
      <c r="G861" s="40"/>
      <c r="H861" s="40"/>
      <c r="I861" s="40"/>
      <c r="J861" s="40"/>
      <c r="K861" s="40"/>
      <c r="L861" s="40"/>
      <c r="M861" s="40"/>
    </row>
    <row r="862" spans="1:13" ht="12.75" customHeight="1" x14ac:dyDescent="0.2">
      <c r="A862" s="38"/>
      <c r="B862" s="45"/>
      <c r="D862" s="40"/>
      <c r="E862" s="40"/>
      <c r="F862" s="40"/>
      <c r="G862" s="40"/>
      <c r="H862" s="40"/>
      <c r="I862" s="40"/>
      <c r="J862" s="40"/>
      <c r="K862" s="40"/>
      <c r="L862" s="40"/>
      <c r="M862" s="40"/>
    </row>
    <row r="863" spans="1:13" ht="12.75" customHeight="1" x14ac:dyDescent="0.2">
      <c r="A863" s="38"/>
      <c r="B863" s="45"/>
      <c r="D863" s="40"/>
      <c r="E863" s="40"/>
      <c r="F863" s="40"/>
      <c r="G863" s="40"/>
      <c r="H863" s="40"/>
      <c r="I863" s="40"/>
      <c r="J863" s="40"/>
      <c r="K863" s="40"/>
      <c r="L863" s="40"/>
      <c r="M863" s="40"/>
    </row>
    <row r="864" spans="1:13" ht="12.75" customHeight="1" x14ac:dyDescent="0.2">
      <c r="A864" s="38"/>
      <c r="B864" s="45"/>
      <c r="D864" s="40"/>
      <c r="E864" s="40"/>
      <c r="F864" s="40"/>
      <c r="G864" s="40"/>
      <c r="H864" s="40"/>
      <c r="I864" s="40"/>
      <c r="J864" s="40"/>
      <c r="K864" s="40"/>
      <c r="L864" s="40"/>
      <c r="M864" s="40"/>
    </row>
    <row r="865" spans="1:13" ht="12.75" customHeight="1" x14ac:dyDescent="0.2">
      <c r="A865" s="38"/>
      <c r="B865" s="45"/>
      <c r="D865" s="40"/>
      <c r="E865" s="40"/>
      <c r="F865" s="40"/>
      <c r="G865" s="40"/>
      <c r="H865" s="40"/>
      <c r="I865" s="40"/>
      <c r="J865" s="40"/>
      <c r="K865" s="40"/>
      <c r="L865" s="40"/>
      <c r="M865" s="40"/>
    </row>
    <row r="866" spans="1:13" ht="12.75" customHeight="1" x14ac:dyDescent="0.2">
      <c r="A866" s="38"/>
      <c r="B866" s="45"/>
      <c r="D866" s="40"/>
      <c r="E866" s="40"/>
      <c r="F866" s="40"/>
      <c r="G866" s="40"/>
      <c r="H866" s="40"/>
      <c r="I866" s="40"/>
      <c r="J866" s="40"/>
      <c r="K866" s="40"/>
      <c r="L866" s="40"/>
      <c r="M866" s="40"/>
    </row>
    <row r="867" spans="1:13" ht="12.75" customHeight="1" x14ac:dyDescent="0.2">
      <c r="A867" s="38"/>
      <c r="B867" s="45"/>
      <c r="D867" s="40"/>
      <c r="E867" s="40"/>
      <c r="F867" s="40"/>
      <c r="G867" s="40"/>
      <c r="H867" s="40"/>
      <c r="I867" s="40"/>
      <c r="J867" s="40"/>
      <c r="K867" s="40"/>
      <c r="L867" s="40"/>
      <c r="M867" s="40"/>
    </row>
    <row r="868" spans="1:13" ht="12.75" customHeight="1" x14ac:dyDescent="0.2">
      <c r="A868" s="38"/>
      <c r="B868" s="45"/>
      <c r="D868" s="40"/>
      <c r="E868" s="40"/>
      <c r="F868" s="40"/>
      <c r="G868" s="40"/>
      <c r="H868" s="40"/>
      <c r="I868" s="40"/>
      <c r="J868" s="40"/>
      <c r="K868" s="40"/>
      <c r="L868" s="40"/>
      <c r="M868" s="40"/>
    </row>
    <row r="869" spans="1:13" ht="12.75" customHeight="1" x14ac:dyDescent="0.2">
      <c r="A869" s="38"/>
      <c r="B869" s="45"/>
      <c r="D869" s="40"/>
      <c r="E869" s="40"/>
      <c r="F869" s="40"/>
      <c r="G869" s="40"/>
      <c r="H869" s="40"/>
      <c r="I869" s="40"/>
      <c r="J869" s="40"/>
      <c r="K869" s="40"/>
      <c r="L869" s="40"/>
      <c r="M869" s="40"/>
    </row>
    <row r="870" spans="1:13" ht="12.75" customHeight="1" x14ac:dyDescent="0.2">
      <c r="A870" s="38"/>
      <c r="B870" s="45"/>
      <c r="D870" s="40"/>
      <c r="E870" s="40"/>
      <c r="F870" s="40"/>
      <c r="G870" s="40"/>
      <c r="H870" s="40"/>
      <c r="I870" s="40"/>
      <c r="J870" s="40"/>
      <c r="K870" s="40"/>
      <c r="L870" s="40"/>
      <c r="M870" s="40"/>
    </row>
    <row r="871" spans="1:13" ht="12.75" customHeight="1" x14ac:dyDescent="0.2">
      <c r="A871" s="38"/>
      <c r="B871" s="45"/>
      <c r="D871" s="40"/>
      <c r="E871" s="40"/>
      <c r="F871" s="40"/>
      <c r="G871" s="40"/>
      <c r="H871" s="40"/>
      <c r="I871" s="40"/>
      <c r="J871" s="40"/>
      <c r="K871" s="40"/>
      <c r="L871" s="40"/>
      <c r="M871" s="40"/>
    </row>
    <row r="872" spans="1:13" ht="12.75" customHeight="1" x14ac:dyDescent="0.2">
      <c r="A872" s="38"/>
      <c r="B872" s="45"/>
      <c r="D872" s="40"/>
      <c r="E872" s="40"/>
      <c r="F872" s="40"/>
      <c r="G872" s="40"/>
      <c r="H872" s="40"/>
      <c r="I872" s="40"/>
      <c r="J872" s="40"/>
      <c r="K872" s="40"/>
      <c r="L872" s="40"/>
      <c r="M872" s="40"/>
    </row>
    <row r="873" spans="1:13" ht="12.75" customHeight="1" x14ac:dyDescent="0.2">
      <c r="A873" s="38"/>
      <c r="B873" s="45"/>
      <c r="D873" s="40"/>
      <c r="E873" s="40"/>
      <c r="F873" s="40"/>
      <c r="G873" s="40"/>
      <c r="H873" s="40"/>
      <c r="I873" s="40"/>
      <c r="J873" s="40"/>
      <c r="K873" s="40"/>
      <c r="L873" s="40"/>
      <c r="M873" s="40"/>
    </row>
    <row r="874" spans="1:13" ht="12.75" customHeight="1" x14ac:dyDescent="0.2">
      <c r="A874" s="38"/>
      <c r="B874" s="45"/>
      <c r="D874" s="40"/>
      <c r="E874" s="40"/>
      <c r="F874" s="40"/>
      <c r="G874" s="40"/>
      <c r="H874" s="40"/>
      <c r="I874" s="40"/>
      <c r="J874" s="40"/>
      <c r="K874" s="40"/>
      <c r="L874" s="40"/>
      <c r="M874" s="40"/>
    </row>
    <row r="875" spans="1:13" ht="12.75" customHeight="1" x14ac:dyDescent="0.2">
      <c r="A875" s="38"/>
      <c r="B875" s="45"/>
      <c r="D875" s="40"/>
      <c r="E875" s="40"/>
      <c r="F875" s="40"/>
      <c r="G875" s="40"/>
      <c r="H875" s="40"/>
      <c r="I875" s="40"/>
      <c r="J875" s="40"/>
      <c r="K875" s="40"/>
      <c r="L875" s="40"/>
      <c r="M875" s="40"/>
    </row>
    <row r="876" spans="1:13" ht="12.75" customHeight="1" x14ac:dyDescent="0.2">
      <c r="A876" s="38"/>
      <c r="B876" s="45"/>
      <c r="D876" s="40"/>
      <c r="E876" s="40"/>
      <c r="F876" s="40"/>
      <c r="G876" s="40"/>
      <c r="H876" s="40"/>
      <c r="I876" s="40"/>
      <c r="J876" s="40"/>
      <c r="K876" s="40"/>
      <c r="L876" s="40"/>
      <c r="M876" s="40"/>
    </row>
    <row r="877" spans="1:13" ht="12.75" customHeight="1" x14ac:dyDescent="0.2">
      <c r="A877" s="38"/>
      <c r="B877" s="45"/>
      <c r="D877" s="40"/>
      <c r="E877" s="40"/>
      <c r="F877" s="40"/>
      <c r="G877" s="40"/>
      <c r="H877" s="40"/>
      <c r="I877" s="40"/>
      <c r="J877" s="40"/>
      <c r="K877" s="40"/>
      <c r="L877" s="40"/>
      <c r="M877" s="40"/>
    </row>
    <row r="878" spans="1:13" ht="12.75" customHeight="1" x14ac:dyDescent="0.2">
      <c r="A878" s="38"/>
      <c r="B878" s="45"/>
      <c r="D878" s="40"/>
      <c r="E878" s="40"/>
      <c r="F878" s="40"/>
      <c r="G878" s="40"/>
      <c r="H878" s="40"/>
      <c r="I878" s="40"/>
      <c r="J878" s="40"/>
      <c r="K878" s="40"/>
      <c r="L878" s="40"/>
      <c r="M878" s="40"/>
    </row>
    <row r="879" spans="1:13" ht="12.75" customHeight="1" x14ac:dyDescent="0.2">
      <c r="A879" s="38"/>
      <c r="B879" s="45"/>
      <c r="D879" s="40"/>
      <c r="E879" s="40"/>
      <c r="F879" s="40"/>
      <c r="G879" s="40"/>
      <c r="H879" s="40"/>
      <c r="I879" s="40"/>
      <c r="J879" s="40"/>
      <c r="K879" s="40"/>
      <c r="L879" s="40"/>
      <c r="M879" s="40"/>
    </row>
    <row r="880" spans="1:13" ht="12.75" customHeight="1" x14ac:dyDescent="0.2">
      <c r="A880" s="38"/>
      <c r="B880" s="45"/>
      <c r="D880" s="40"/>
      <c r="E880" s="40"/>
      <c r="F880" s="40"/>
      <c r="G880" s="40"/>
      <c r="H880" s="40"/>
      <c r="I880" s="40"/>
      <c r="J880" s="40"/>
      <c r="K880" s="40"/>
      <c r="L880" s="40"/>
      <c r="M880" s="40"/>
    </row>
    <row r="881" spans="1:13" ht="12.75" customHeight="1" x14ac:dyDescent="0.2">
      <c r="A881" s="38"/>
      <c r="B881" s="45"/>
      <c r="D881" s="40"/>
      <c r="E881" s="40"/>
      <c r="F881" s="40"/>
      <c r="G881" s="40"/>
      <c r="H881" s="40"/>
      <c r="I881" s="40"/>
      <c r="J881" s="40"/>
      <c r="K881" s="40"/>
      <c r="L881" s="40"/>
      <c r="M881" s="40"/>
    </row>
    <row r="882" spans="1:13" ht="12.75" customHeight="1" x14ac:dyDescent="0.2">
      <c r="A882" s="38"/>
      <c r="B882" s="45"/>
      <c r="D882" s="40"/>
      <c r="E882" s="40"/>
      <c r="F882" s="40"/>
      <c r="G882" s="40"/>
      <c r="H882" s="40"/>
      <c r="I882" s="40"/>
      <c r="J882" s="40"/>
      <c r="K882" s="40"/>
      <c r="L882" s="40"/>
      <c r="M882" s="40"/>
    </row>
    <row r="883" spans="1:13" ht="12.75" customHeight="1" x14ac:dyDescent="0.2">
      <c r="A883" s="38"/>
      <c r="B883" s="45"/>
      <c r="D883" s="40"/>
      <c r="E883" s="40"/>
      <c r="F883" s="40"/>
      <c r="G883" s="40"/>
      <c r="H883" s="40"/>
      <c r="I883" s="40"/>
      <c r="J883" s="40"/>
      <c r="K883" s="40"/>
      <c r="L883" s="40"/>
      <c r="M883" s="40"/>
    </row>
    <row r="884" spans="1:13" ht="12.75" customHeight="1" x14ac:dyDescent="0.2">
      <c r="A884" s="38"/>
      <c r="B884" s="45"/>
      <c r="D884" s="40"/>
      <c r="E884" s="40"/>
      <c r="F884" s="40"/>
      <c r="G884" s="40"/>
      <c r="H884" s="40"/>
      <c r="I884" s="40"/>
      <c r="J884" s="40"/>
      <c r="K884" s="40"/>
      <c r="L884" s="40"/>
      <c r="M884" s="40"/>
    </row>
    <row r="885" spans="1:13" ht="12.75" customHeight="1" x14ac:dyDescent="0.2">
      <c r="A885" s="38"/>
      <c r="B885" s="45"/>
      <c r="D885" s="40"/>
      <c r="E885" s="40"/>
      <c r="F885" s="40"/>
      <c r="G885" s="40"/>
      <c r="H885" s="40"/>
      <c r="I885" s="40"/>
      <c r="J885" s="40"/>
      <c r="K885" s="40"/>
      <c r="L885" s="40"/>
      <c r="M885" s="40"/>
    </row>
    <row r="886" spans="1:13" ht="12.75" customHeight="1" x14ac:dyDescent="0.2">
      <c r="A886" s="38"/>
      <c r="B886" s="45"/>
      <c r="D886" s="40"/>
      <c r="E886" s="40"/>
      <c r="F886" s="40"/>
      <c r="G886" s="40"/>
      <c r="H886" s="40"/>
      <c r="I886" s="40"/>
      <c r="J886" s="40"/>
      <c r="K886" s="40"/>
      <c r="L886" s="40"/>
      <c r="M886" s="40"/>
    </row>
    <row r="887" spans="1:13" ht="12.75" customHeight="1" x14ac:dyDescent="0.2">
      <c r="A887" s="38"/>
      <c r="B887" s="45"/>
      <c r="D887" s="40"/>
      <c r="E887" s="40"/>
      <c r="F887" s="40"/>
      <c r="G887" s="40"/>
      <c r="H887" s="40"/>
      <c r="I887" s="40"/>
      <c r="J887" s="40"/>
      <c r="K887" s="40"/>
      <c r="L887" s="40"/>
      <c r="M887" s="40"/>
    </row>
    <row r="888" spans="1:13" ht="12.75" customHeight="1" x14ac:dyDescent="0.2">
      <c r="A888" s="38"/>
      <c r="B888" s="45"/>
      <c r="D888" s="40"/>
      <c r="E888" s="40"/>
      <c r="F888" s="40"/>
      <c r="G888" s="40"/>
      <c r="H888" s="40"/>
      <c r="I888" s="40"/>
      <c r="J888" s="40"/>
      <c r="K888" s="40"/>
      <c r="L888" s="40"/>
      <c r="M888" s="40"/>
    </row>
    <row r="889" spans="1:13" ht="12.75" customHeight="1" x14ac:dyDescent="0.2">
      <c r="A889" s="38"/>
      <c r="B889" s="45"/>
      <c r="D889" s="40"/>
      <c r="E889" s="40"/>
      <c r="F889" s="40"/>
      <c r="G889" s="40"/>
      <c r="H889" s="40"/>
      <c r="I889" s="40"/>
      <c r="J889" s="40"/>
      <c r="K889" s="40"/>
      <c r="L889" s="40"/>
      <c r="M889" s="40"/>
    </row>
    <row r="890" spans="1:13" ht="12.75" customHeight="1" x14ac:dyDescent="0.2">
      <c r="A890" s="38"/>
      <c r="B890" s="45"/>
      <c r="D890" s="40"/>
      <c r="E890" s="40"/>
      <c r="F890" s="40"/>
      <c r="G890" s="40"/>
      <c r="H890" s="40"/>
      <c r="I890" s="40"/>
      <c r="J890" s="40"/>
      <c r="K890" s="40"/>
      <c r="L890" s="40"/>
      <c r="M890" s="40"/>
    </row>
    <row r="891" spans="1:13" ht="12.75" customHeight="1" x14ac:dyDescent="0.2">
      <c r="A891" s="38"/>
      <c r="B891" s="45"/>
      <c r="D891" s="40"/>
      <c r="E891" s="40"/>
      <c r="F891" s="40"/>
      <c r="G891" s="40"/>
      <c r="H891" s="40"/>
      <c r="I891" s="40"/>
      <c r="J891" s="40"/>
      <c r="K891" s="40"/>
      <c r="L891" s="40"/>
      <c r="M891" s="40"/>
    </row>
    <row r="892" spans="1:13" ht="12.75" customHeight="1" x14ac:dyDescent="0.2">
      <c r="A892" s="38"/>
      <c r="B892" s="45"/>
      <c r="D892" s="40"/>
      <c r="E892" s="40"/>
      <c r="F892" s="40"/>
      <c r="G892" s="40"/>
      <c r="H892" s="40"/>
      <c r="I892" s="40"/>
      <c r="J892" s="40"/>
      <c r="K892" s="40"/>
      <c r="L892" s="40"/>
      <c r="M892" s="40"/>
    </row>
    <row r="893" spans="1:13" ht="12.75" customHeight="1" x14ac:dyDescent="0.2">
      <c r="A893" s="38"/>
      <c r="B893" s="45"/>
      <c r="D893" s="40"/>
      <c r="E893" s="40"/>
      <c r="F893" s="40"/>
      <c r="G893" s="40"/>
      <c r="H893" s="40"/>
      <c r="I893" s="40"/>
      <c r="J893" s="40"/>
      <c r="K893" s="40"/>
      <c r="L893" s="40"/>
      <c r="M893" s="40"/>
    </row>
    <row r="894" spans="1:13" ht="12.75" customHeight="1" x14ac:dyDescent="0.2">
      <c r="A894" s="38"/>
      <c r="B894" s="45"/>
      <c r="D894" s="40"/>
      <c r="E894" s="40"/>
      <c r="F894" s="40"/>
      <c r="G894" s="40"/>
      <c r="H894" s="40"/>
      <c r="I894" s="40"/>
      <c r="J894" s="40"/>
      <c r="K894" s="40"/>
      <c r="L894" s="40"/>
      <c r="M894" s="40"/>
    </row>
    <row r="895" spans="1:13" ht="12.75" customHeight="1" x14ac:dyDescent="0.2">
      <c r="A895" s="38"/>
      <c r="B895" s="45"/>
      <c r="D895" s="40"/>
      <c r="E895" s="40"/>
      <c r="F895" s="40"/>
      <c r="G895" s="40"/>
      <c r="H895" s="40"/>
      <c r="I895" s="40"/>
      <c r="J895" s="40"/>
      <c r="K895" s="40"/>
      <c r="L895" s="40"/>
      <c r="M895" s="40"/>
    </row>
    <row r="896" spans="1:13" ht="12.75" customHeight="1" x14ac:dyDescent="0.2">
      <c r="A896" s="38"/>
      <c r="B896" s="45"/>
      <c r="D896" s="40"/>
      <c r="E896" s="40"/>
      <c r="F896" s="40"/>
      <c r="G896" s="40"/>
      <c r="H896" s="40"/>
      <c r="I896" s="40"/>
      <c r="J896" s="40"/>
      <c r="K896" s="40"/>
      <c r="L896" s="40"/>
      <c r="M896" s="40"/>
    </row>
    <row r="897" spans="1:13" ht="12.75" customHeight="1" x14ac:dyDescent="0.2">
      <c r="A897" s="38"/>
      <c r="B897" s="45"/>
      <c r="D897" s="40"/>
      <c r="E897" s="40"/>
      <c r="F897" s="40"/>
      <c r="G897" s="40"/>
      <c r="H897" s="40"/>
      <c r="I897" s="40"/>
      <c r="J897" s="40"/>
      <c r="K897" s="40"/>
      <c r="L897" s="40"/>
      <c r="M897" s="40"/>
    </row>
    <row r="898" spans="1:13" ht="12.75" customHeight="1" x14ac:dyDescent="0.2">
      <c r="A898" s="38"/>
      <c r="B898" s="45"/>
      <c r="D898" s="40"/>
      <c r="E898" s="40"/>
      <c r="F898" s="40"/>
      <c r="G898" s="40"/>
      <c r="H898" s="40"/>
      <c r="I898" s="40"/>
      <c r="J898" s="40"/>
      <c r="K898" s="40"/>
      <c r="L898" s="40"/>
      <c r="M898" s="40"/>
    </row>
    <row r="899" spans="1:13" ht="12.75" customHeight="1" x14ac:dyDescent="0.2">
      <c r="A899" s="38"/>
      <c r="B899" s="45"/>
      <c r="D899" s="40"/>
      <c r="E899" s="40"/>
      <c r="F899" s="40"/>
      <c r="G899" s="40"/>
      <c r="H899" s="40"/>
      <c r="I899" s="40"/>
      <c r="J899" s="40"/>
      <c r="K899" s="40"/>
      <c r="L899" s="40"/>
      <c r="M899" s="40"/>
    </row>
    <row r="900" spans="1:13" ht="12.75" customHeight="1" x14ac:dyDescent="0.2">
      <c r="A900" s="38"/>
      <c r="B900" s="45"/>
      <c r="D900" s="40"/>
      <c r="E900" s="40"/>
      <c r="F900" s="40"/>
      <c r="G900" s="40"/>
      <c r="H900" s="40"/>
      <c r="I900" s="40"/>
      <c r="J900" s="40"/>
      <c r="K900" s="40"/>
      <c r="L900" s="40"/>
      <c r="M900" s="40"/>
    </row>
    <row r="901" spans="1:13" ht="12.75" customHeight="1" x14ac:dyDescent="0.2">
      <c r="A901" s="38"/>
      <c r="B901" s="45"/>
      <c r="D901" s="40"/>
      <c r="E901" s="40"/>
      <c r="F901" s="40"/>
      <c r="G901" s="40"/>
      <c r="H901" s="40"/>
      <c r="I901" s="40"/>
      <c r="J901" s="40"/>
      <c r="K901" s="40"/>
      <c r="L901" s="40"/>
      <c r="M901" s="40"/>
    </row>
    <row r="902" spans="1:13" ht="12.75" customHeight="1" x14ac:dyDescent="0.2">
      <c r="A902" s="38"/>
      <c r="B902" s="45"/>
      <c r="D902" s="40"/>
      <c r="E902" s="40"/>
      <c r="F902" s="40"/>
      <c r="G902" s="40"/>
      <c r="H902" s="40"/>
      <c r="I902" s="40"/>
      <c r="J902" s="40"/>
      <c r="K902" s="40"/>
      <c r="L902" s="40"/>
      <c r="M902" s="40"/>
    </row>
    <row r="903" spans="1:13" ht="12.75" customHeight="1" x14ac:dyDescent="0.2">
      <c r="A903" s="38"/>
      <c r="B903" s="45"/>
      <c r="D903" s="40"/>
      <c r="E903" s="40"/>
      <c r="F903" s="40"/>
      <c r="G903" s="40"/>
      <c r="H903" s="40"/>
      <c r="I903" s="40"/>
      <c r="J903" s="40"/>
      <c r="K903" s="40"/>
      <c r="L903" s="40"/>
      <c r="M903" s="40"/>
    </row>
    <row r="904" spans="1:13" ht="12.75" customHeight="1" x14ac:dyDescent="0.2">
      <c r="A904" s="38"/>
      <c r="B904" s="45"/>
      <c r="D904" s="40"/>
      <c r="E904" s="40"/>
      <c r="F904" s="40"/>
      <c r="G904" s="40"/>
      <c r="H904" s="40"/>
      <c r="I904" s="40"/>
      <c r="J904" s="40"/>
      <c r="K904" s="40"/>
      <c r="L904" s="40"/>
      <c r="M904" s="40"/>
    </row>
    <row r="905" spans="1:13" ht="12.75" customHeight="1" x14ac:dyDescent="0.2">
      <c r="A905" s="38"/>
      <c r="B905" s="45"/>
      <c r="D905" s="40"/>
      <c r="E905" s="40"/>
      <c r="F905" s="40"/>
      <c r="G905" s="40"/>
      <c r="H905" s="40"/>
      <c r="I905" s="40"/>
      <c r="J905" s="40"/>
      <c r="K905" s="40"/>
      <c r="L905" s="40"/>
      <c r="M905" s="40"/>
    </row>
    <row r="906" spans="1:13" ht="12.75" customHeight="1" x14ac:dyDescent="0.2">
      <c r="A906" s="38"/>
      <c r="B906" s="45"/>
      <c r="D906" s="40"/>
      <c r="E906" s="40"/>
      <c r="F906" s="40"/>
      <c r="G906" s="40"/>
      <c r="H906" s="40"/>
      <c r="I906" s="40"/>
      <c r="J906" s="40"/>
      <c r="K906" s="40"/>
      <c r="L906" s="40"/>
      <c r="M906" s="40"/>
    </row>
    <row r="907" spans="1:13" ht="12.75" customHeight="1" x14ac:dyDescent="0.2">
      <c r="A907" s="38"/>
      <c r="B907" s="45"/>
      <c r="D907" s="40"/>
      <c r="E907" s="40"/>
      <c r="F907" s="40"/>
      <c r="G907" s="40"/>
      <c r="H907" s="40"/>
      <c r="I907" s="40"/>
      <c r="J907" s="40"/>
      <c r="K907" s="40"/>
      <c r="L907" s="40"/>
      <c r="M907" s="40"/>
    </row>
    <row r="908" spans="1:13" ht="12.75" customHeight="1" x14ac:dyDescent="0.2">
      <c r="A908" s="38"/>
      <c r="B908" s="45"/>
      <c r="D908" s="40"/>
      <c r="E908" s="40"/>
      <c r="F908" s="40"/>
      <c r="G908" s="40"/>
      <c r="H908" s="40"/>
      <c r="I908" s="40"/>
      <c r="J908" s="40"/>
      <c r="K908" s="40"/>
      <c r="L908" s="40"/>
      <c r="M908" s="40"/>
    </row>
    <row r="909" spans="1:13" ht="12.75" customHeight="1" x14ac:dyDescent="0.2">
      <c r="A909" s="38"/>
      <c r="B909" s="45"/>
      <c r="D909" s="40"/>
      <c r="E909" s="40"/>
      <c r="F909" s="40"/>
      <c r="G909" s="40"/>
      <c r="H909" s="40"/>
      <c r="I909" s="40"/>
      <c r="J909" s="40"/>
      <c r="K909" s="40"/>
      <c r="L909" s="40"/>
      <c r="M909" s="40"/>
    </row>
    <row r="910" spans="1:13" ht="12.75" customHeight="1" x14ac:dyDescent="0.2">
      <c r="A910" s="38"/>
      <c r="B910" s="45"/>
      <c r="D910" s="40"/>
      <c r="E910" s="40"/>
      <c r="F910" s="40"/>
      <c r="G910" s="40"/>
      <c r="H910" s="40"/>
      <c r="I910" s="40"/>
      <c r="J910" s="40"/>
      <c r="K910" s="40"/>
      <c r="L910" s="40"/>
      <c r="M910" s="40"/>
    </row>
    <row r="911" spans="1:13" ht="12.75" customHeight="1" x14ac:dyDescent="0.2">
      <c r="A911" s="38"/>
      <c r="B911" s="45"/>
      <c r="D911" s="40"/>
      <c r="E911" s="40"/>
      <c r="F911" s="40"/>
      <c r="G911" s="40"/>
      <c r="H911" s="40"/>
      <c r="I911" s="40"/>
      <c r="J911" s="40"/>
      <c r="K911" s="40"/>
      <c r="L911" s="40"/>
      <c r="M911" s="40"/>
    </row>
    <row r="912" spans="1:13" ht="12.75" customHeight="1" x14ac:dyDescent="0.2">
      <c r="A912" s="38"/>
      <c r="B912" s="45"/>
      <c r="D912" s="40"/>
      <c r="E912" s="40"/>
      <c r="F912" s="40"/>
      <c r="G912" s="40"/>
      <c r="H912" s="40"/>
      <c r="I912" s="40"/>
      <c r="J912" s="40"/>
      <c r="K912" s="40"/>
      <c r="L912" s="40"/>
      <c r="M912" s="40"/>
    </row>
    <row r="913" spans="1:13" ht="12.75" customHeight="1" x14ac:dyDescent="0.2">
      <c r="A913" s="38"/>
      <c r="B913" s="45"/>
      <c r="D913" s="40"/>
      <c r="E913" s="40"/>
      <c r="F913" s="40"/>
      <c r="G913" s="40"/>
      <c r="H913" s="40"/>
      <c r="I913" s="40"/>
      <c r="J913" s="40"/>
      <c r="K913" s="40"/>
      <c r="L913" s="40"/>
      <c r="M913" s="40"/>
    </row>
    <row r="914" spans="1:13" ht="12.75" customHeight="1" x14ac:dyDescent="0.2">
      <c r="A914" s="38"/>
      <c r="B914" s="45"/>
      <c r="D914" s="40"/>
      <c r="E914" s="40"/>
      <c r="F914" s="40"/>
      <c r="G914" s="40"/>
      <c r="H914" s="40"/>
      <c r="I914" s="40"/>
      <c r="J914" s="40"/>
      <c r="K914" s="40"/>
      <c r="L914" s="40"/>
      <c r="M914" s="40"/>
    </row>
    <row r="915" spans="1:13" ht="12.75" customHeight="1" x14ac:dyDescent="0.2">
      <c r="A915" s="38"/>
      <c r="B915" s="45"/>
      <c r="D915" s="40"/>
      <c r="E915" s="40"/>
      <c r="F915" s="40"/>
      <c r="G915" s="40"/>
      <c r="H915" s="40"/>
      <c r="I915" s="40"/>
      <c r="J915" s="40"/>
      <c r="K915" s="40"/>
      <c r="L915" s="40"/>
      <c r="M915" s="40"/>
    </row>
    <row r="916" spans="1:13" ht="12.75" customHeight="1" x14ac:dyDescent="0.2">
      <c r="A916" s="38"/>
      <c r="B916" s="45"/>
      <c r="D916" s="40"/>
      <c r="E916" s="40"/>
      <c r="F916" s="40"/>
      <c r="G916" s="40"/>
      <c r="H916" s="40"/>
      <c r="I916" s="40"/>
      <c r="J916" s="40"/>
      <c r="K916" s="40"/>
      <c r="L916" s="40"/>
      <c r="M916" s="40"/>
    </row>
    <row r="917" spans="1:13" ht="12.75" customHeight="1" x14ac:dyDescent="0.2">
      <c r="A917" s="38"/>
      <c r="B917" s="45"/>
      <c r="D917" s="40"/>
      <c r="E917" s="40"/>
      <c r="F917" s="40"/>
      <c r="G917" s="40"/>
      <c r="H917" s="40"/>
      <c r="I917" s="40"/>
      <c r="J917" s="40"/>
      <c r="K917" s="40"/>
      <c r="L917" s="40"/>
      <c r="M917" s="40"/>
    </row>
    <row r="918" spans="1:13" ht="12.75" customHeight="1" x14ac:dyDescent="0.2">
      <c r="A918" s="38"/>
      <c r="B918" s="45"/>
      <c r="D918" s="40"/>
      <c r="E918" s="40"/>
      <c r="F918" s="40"/>
      <c r="G918" s="40"/>
      <c r="H918" s="40"/>
      <c r="I918" s="40"/>
      <c r="J918" s="40"/>
      <c r="K918" s="40"/>
      <c r="L918" s="40"/>
      <c r="M918" s="40"/>
    </row>
    <row r="919" spans="1:13" ht="12.75" customHeight="1" x14ac:dyDescent="0.2">
      <c r="A919" s="38"/>
      <c r="B919" s="45"/>
      <c r="D919" s="40"/>
      <c r="E919" s="40"/>
      <c r="F919" s="40"/>
      <c r="G919" s="40"/>
      <c r="H919" s="40"/>
      <c r="I919" s="40"/>
      <c r="J919" s="40"/>
      <c r="K919" s="40"/>
      <c r="L919" s="40"/>
      <c r="M919" s="40"/>
    </row>
    <row r="920" spans="1:13" ht="12.75" customHeight="1" x14ac:dyDescent="0.2">
      <c r="A920" s="38"/>
      <c r="B920" s="45"/>
      <c r="D920" s="40"/>
      <c r="E920" s="40"/>
      <c r="F920" s="40"/>
      <c r="G920" s="40"/>
      <c r="H920" s="40"/>
      <c r="I920" s="40"/>
      <c r="J920" s="40"/>
      <c r="K920" s="40"/>
      <c r="L920" s="40"/>
      <c r="M920" s="40"/>
    </row>
    <row r="921" spans="1:13" ht="12.75" customHeight="1" x14ac:dyDescent="0.2">
      <c r="A921" s="38"/>
      <c r="B921" s="45"/>
      <c r="D921" s="40"/>
      <c r="E921" s="40"/>
      <c r="F921" s="40"/>
      <c r="G921" s="40"/>
      <c r="H921" s="40"/>
      <c r="I921" s="40"/>
      <c r="J921" s="40"/>
      <c r="K921" s="40"/>
      <c r="L921" s="40"/>
      <c r="M921" s="40"/>
    </row>
    <row r="922" spans="1:13" ht="12.75" customHeight="1" x14ac:dyDescent="0.2">
      <c r="A922" s="38"/>
      <c r="B922" s="45"/>
      <c r="D922" s="40"/>
      <c r="E922" s="40"/>
      <c r="F922" s="40"/>
      <c r="G922" s="40"/>
      <c r="H922" s="40"/>
      <c r="I922" s="40"/>
      <c r="J922" s="40"/>
      <c r="K922" s="40"/>
      <c r="L922" s="40"/>
      <c r="M922" s="40"/>
    </row>
    <row r="923" spans="1:13" ht="12.75" customHeight="1" x14ac:dyDescent="0.2">
      <c r="A923" s="38"/>
      <c r="B923" s="45"/>
      <c r="D923" s="40"/>
      <c r="E923" s="40"/>
      <c r="F923" s="40"/>
      <c r="G923" s="40"/>
      <c r="H923" s="40"/>
      <c r="I923" s="40"/>
      <c r="J923" s="40"/>
      <c r="K923" s="40"/>
      <c r="L923" s="40"/>
      <c r="M923" s="40"/>
    </row>
    <row r="924" spans="1:13" ht="12.75" customHeight="1" x14ac:dyDescent="0.2">
      <c r="A924" s="38"/>
      <c r="B924" s="45"/>
      <c r="D924" s="40"/>
      <c r="E924" s="40"/>
      <c r="F924" s="40"/>
      <c r="G924" s="40"/>
      <c r="H924" s="40"/>
      <c r="I924" s="40"/>
      <c r="J924" s="40"/>
      <c r="K924" s="40"/>
      <c r="L924" s="40"/>
      <c r="M924" s="40"/>
    </row>
    <row r="925" spans="1:13" ht="12.75" customHeight="1" x14ac:dyDescent="0.2">
      <c r="A925" s="38"/>
      <c r="B925" s="45"/>
      <c r="D925" s="40"/>
      <c r="E925" s="40"/>
      <c r="F925" s="40"/>
      <c r="G925" s="40"/>
      <c r="H925" s="40"/>
      <c r="I925" s="40"/>
      <c r="J925" s="40"/>
      <c r="K925" s="40"/>
      <c r="L925" s="40"/>
      <c r="M925" s="40"/>
    </row>
    <row r="926" spans="1:13" ht="12.75" customHeight="1" x14ac:dyDescent="0.2">
      <c r="A926" s="38"/>
      <c r="B926" s="45"/>
      <c r="D926" s="40"/>
      <c r="E926" s="40"/>
      <c r="F926" s="40"/>
      <c r="G926" s="40"/>
      <c r="H926" s="40"/>
      <c r="I926" s="40"/>
      <c r="J926" s="40"/>
      <c r="K926" s="40"/>
      <c r="L926" s="40"/>
      <c r="M926" s="40"/>
    </row>
    <row r="927" spans="1:13" ht="12.75" customHeight="1" x14ac:dyDescent="0.2">
      <c r="A927" s="38"/>
      <c r="B927" s="45"/>
      <c r="D927" s="40"/>
      <c r="E927" s="40"/>
      <c r="F927" s="40"/>
      <c r="G927" s="40"/>
      <c r="H927" s="40"/>
      <c r="I927" s="40"/>
      <c r="J927" s="40"/>
      <c r="K927" s="40"/>
      <c r="L927" s="40"/>
      <c r="M927" s="40"/>
    </row>
    <row r="928" spans="1:13" ht="12.75" customHeight="1" x14ac:dyDescent="0.2">
      <c r="A928" s="38"/>
      <c r="B928" s="45"/>
      <c r="D928" s="40"/>
      <c r="E928" s="40"/>
      <c r="F928" s="40"/>
      <c r="G928" s="40"/>
      <c r="H928" s="40"/>
      <c r="I928" s="40"/>
      <c r="J928" s="40"/>
      <c r="K928" s="40"/>
      <c r="L928" s="40"/>
      <c r="M928" s="40"/>
    </row>
    <row r="929" spans="1:13" ht="12.75" customHeight="1" x14ac:dyDescent="0.2">
      <c r="A929" s="38"/>
      <c r="B929" s="45"/>
      <c r="D929" s="40"/>
      <c r="E929" s="40"/>
      <c r="F929" s="40"/>
      <c r="G929" s="40"/>
      <c r="H929" s="40"/>
      <c r="I929" s="40"/>
      <c r="J929" s="40"/>
      <c r="K929" s="40"/>
      <c r="L929" s="40"/>
      <c r="M929" s="40"/>
    </row>
    <row r="930" spans="1:13" ht="12.75" customHeight="1" x14ac:dyDescent="0.2">
      <c r="A930" s="38"/>
      <c r="B930" s="45"/>
      <c r="D930" s="40"/>
      <c r="E930" s="40"/>
      <c r="F930" s="40"/>
      <c r="G930" s="40"/>
      <c r="H930" s="40"/>
      <c r="I930" s="40"/>
      <c r="J930" s="40"/>
      <c r="K930" s="40"/>
      <c r="L930" s="40"/>
      <c r="M930" s="40"/>
    </row>
    <row r="931" spans="1:13" ht="12.75" customHeight="1" x14ac:dyDescent="0.2">
      <c r="A931" s="38"/>
      <c r="B931" s="45"/>
      <c r="D931" s="40"/>
      <c r="E931" s="40"/>
      <c r="F931" s="40"/>
      <c r="G931" s="40"/>
      <c r="H931" s="40"/>
      <c r="I931" s="40"/>
      <c r="J931" s="40"/>
      <c r="K931" s="40"/>
      <c r="L931" s="40"/>
      <c r="M931" s="40"/>
    </row>
    <row r="932" spans="1:13" ht="12.75" customHeight="1" x14ac:dyDescent="0.2">
      <c r="A932" s="38"/>
      <c r="B932" s="45"/>
      <c r="D932" s="40"/>
      <c r="E932" s="40"/>
      <c r="F932" s="40"/>
      <c r="G932" s="40"/>
      <c r="H932" s="40"/>
      <c r="I932" s="40"/>
      <c r="J932" s="40"/>
      <c r="K932" s="40"/>
      <c r="L932" s="40"/>
      <c r="M932" s="40"/>
    </row>
    <row r="933" spans="1:13" ht="12.75" customHeight="1" x14ac:dyDescent="0.2">
      <c r="A933" s="38"/>
      <c r="B933" s="45"/>
      <c r="D933" s="40"/>
      <c r="E933" s="40"/>
      <c r="F933" s="40"/>
      <c r="G933" s="40"/>
      <c r="H933" s="40"/>
      <c r="I933" s="40"/>
      <c r="J933" s="40"/>
      <c r="K933" s="40"/>
      <c r="L933" s="40"/>
      <c r="M933" s="40"/>
    </row>
    <row r="934" spans="1:13" ht="12.75" customHeight="1" x14ac:dyDescent="0.2">
      <c r="A934" s="38"/>
      <c r="B934" s="45"/>
      <c r="D934" s="40"/>
      <c r="E934" s="40"/>
      <c r="F934" s="40"/>
      <c r="G934" s="40"/>
      <c r="H934" s="40"/>
      <c r="I934" s="40"/>
      <c r="J934" s="40"/>
      <c r="K934" s="40"/>
      <c r="L934" s="40"/>
      <c r="M934" s="40"/>
    </row>
    <row r="935" spans="1:13" ht="12.75" customHeight="1" x14ac:dyDescent="0.2">
      <c r="A935" s="38"/>
      <c r="B935" s="45"/>
      <c r="D935" s="40"/>
      <c r="E935" s="40"/>
      <c r="F935" s="40"/>
      <c r="G935" s="40"/>
      <c r="H935" s="40"/>
      <c r="I935" s="40"/>
      <c r="J935" s="40"/>
      <c r="K935" s="40"/>
      <c r="L935" s="40"/>
      <c r="M935" s="40"/>
    </row>
    <row r="936" spans="1:13" ht="12.75" customHeight="1" x14ac:dyDescent="0.2">
      <c r="A936" s="38"/>
      <c r="B936" s="45"/>
      <c r="D936" s="40"/>
      <c r="E936" s="40"/>
      <c r="F936" s="40"/>
      <c r="G936" s="40"/>
      <c r="H936" s="40"/>
      <c r="I936" s="40"/>
      <c r="J936" s="40"/>
      <c r="K936" s="40"/>
      <c r="L936" s="40"/>
      <c r="M936" s="40"/>
    </row>
    <row r="937" spans="1:13" ht="12.75" customHeight="1" x14ac:dyDescent="0.2">
      <c r="A937" s="38"/>
      <c r="B937" s="45"/>
      <c r="D937" s="40"/>
      <c r="E937" s="40"/>
      <c r="F937" s="40"/>
      <c r="G937" s="40"/>
      <c r="H937" s="40"/>
      <c r="I937" s="40"/>
      <c r="J937" s="40"/>
      <c r="K937" s="40"/>
      <c r="L937" s="40"/>
      <c r="M937" s="40"/>
    </row>
    <row r="938" spans="1:13" ht="12.75" customHeight="1" x14ac:dyDescent="0.2">
      <c r="A938" s="38"/>
      <c r="B938" s="45"/>
      <c r="D938" s="40"/>
      <c r="E938" s="40"/>
      <c r="F938" s="40"/>
      <c r="G938" s="40"/>
      <c r="H938" s="40"/>
      <c r="I938" s="40"/>
      <c r="J938" s="40"/>
      <c r="K938" s="40"/>
      <c r="L938" s="40"/>
      <c r="M938" s="40"/>
    </row>
    <row r="939" spans="1:13" ht="12.75" customHeight="1" x14ac:dyDescent="0.2">
      <c r="A939" s="38"/>
      <c r="B939" s="45"/>
      <c r="D939" s="40"/>
      <c r="E939" s="40"/>
      <c r="F939" s="40"/>
      <c r="G939" s="40"/>
      <c r="H939" s="40"/>
      <c r="I939" s="40"/>
      <c r="J939" s="40"/>
      <c r="K939" s="40"/>
      <c r="L939" s="40"/>
      <c r="M939" s="40"/>
    </row>
    <row r="940" spans="1:13" ht="12.75" customHeight="1" x14ac:dyDescent="0.2">
      <c r="A940" s="38"/>
      <c r="B940" s="45"/>
      <c r="D940" s="40"/>
      <c r="E940" s="40"/>
      <c r="F940" s="40"/>
      <c r="G940" s="40"/>
      <c r="H940" s="40"/>
      <c r="I940" s="40"/>
      <c r="J940" s="40"/>
      <c r="K940" s="40"/>
      <c r="L940" s="40"/>
      <c r="M940" s="40"/>
    </row>
    <row r="941" spans="1:13" ht="12.75" customHeight="1" x14ac:dyDescent="0.2">
      <c r="A941" s="38"/>
      <c r="B941" s="45"/>
      <c r="D941" s="40"/>
      <c r="E941" s="40"/>
      <c r="F941" s="40"/>
      <c r="G941" s="40"/>
      <c r="H941" s="40"/>
      <c r="I941" s="40"/>
      <c r="J941" s="40"/>
      <c r="K941" s="40"/>
      <c r="L941" s="40"/>
      <c r="M941" s="40"/>
    </row>
    <row r="942" spans="1:13" ht="12.75" customHeight="1" x14ac:dyDescent="0.2">
      <c r="A942" s="38"/>
      <c r="B942" s="45"/>
      <c r="D942" s="40"/>
      <c r="E942" s="40"/>
      <c r="F942" s="40"/>
      <c r="G942" s="40"/>
      <c r="H942" s="40"/>
      <c r="I942" s="40"/>
      <c r="J942" s="40"/>
      <c r="K942" s="40"/>
      <c r="L942" s="40"/>
      <c r="M942" s="40"/>
    </row>
    <row r="943" spans="1:13" ht="12.75" customHeight="1" x14ac:dyDescent="0.2">
      <c r="A943" s="38"/>
      <c r="B943" s="45"/>
      <c r="D943" s="40"/>
      <c r="E943" s="40"/>
      <c r="F943" s="40"/>
      <c r="G943" s="40"/>
      <c r="H943" s="40"/>
      <c r="I943" s="40"/>
      <c r="J943" s="40"/>
      <c r="K943" s="40"/>
      <c r="L943" s="40"/>
      <c r="M943" s="40"/>
    </row>
    <row r="944" spans="1:13" ht="12.75" customHeight="1" x14ac:dyDescent="0.2">
      <c r="A944" s="38"/>
      <c r="B944" s="45"/>
      <c r="D944" s="40"/>
      <c r="E944" s="40"/>
      <c r="F944" s="40"/>
      <c r="G944" s="40"/>
      <c r="H944" s="40"/>
      <c r="I944" s="40"/>
      <c r="J944" s="40"/>
      <c r="K944" s="40"/>
      <c r="L944" s="40"/>
      <c r="M944" s="40"/>
    </row>
    <row r="945" spans="1:13" ht="12.75" customHeight="1" x14ac:dyDescent="0.2">
      <c r="A945" s="38"/>
      <c r="B945" s="45"/>
      <c r="D945" s="40"/>
      <c r="E945" s="40"/>
      <c r="F945" s="40"/>
      <c r="G945" s="40"/>
      <c r="H945" s="40"/>
      <c r="I945" s="40"/>
      <c r="J945" s="40"/>
      <c r="K945" s="40"/>
      <c r="L945" s="40"/>
      <c r="M945" s="40"/>
    </row>
    <row r="946" spans="1:13" ht="12.75" customHeight="1" x14ac:dyDescent="0.2">
      <c r="A946" s="38"/>
      <c r="B946" s="45"/>
      <c r="D946" s="40"/>
      <c r="E946" s="40"/>
      <c r="F946" s="40"/>
      <c r="G946" s="40"/>
      <c r="H946" s="40"/>
      <c r="I946" s="40"/>
      <c r="J946" s="40"/>
      <c r="K946" s="40"/>
      <c r="L946" s="40"/>
      <c r="M946" s="40"/>
    </row>
    <row r="947" spans="1:13" ht="12.75" customHeight="1" x14ac:dyDescent="0.2">
      <c r="A947" s="38"/>
      <c r="B947" s="45"/>
      <c r="D947" s="40"/>
      <c r="E947" s="40"/>
      <c r="F947" s="40"/>
      <c r="G947" s="40"/>
      <c r="H947" s="40"/>
      <c r="I947" s="40"/>
      <c r="J947" s="40"/>
      <c r="K947" s="40"/>
      <c r="L947" s="40"/>
      <c r="M947" s="40"/>
    </row>
    <row r="948" spans="1:13" ht="12.75" customHeight="1" x14ac:dyDescent="0.2">
      <c r="A948" s="38"/>
      <c r="B948" s="45"/>
      <c r="D948" s="40"/>
      <c r="E948" s="40"/>
      <c r="F948" s="40"/>
      <c r="G948" s="40"/>
      <c r="H948" s="40"/>
      <c r="I948" s="40"/>
      <c r="J948" s="40"/>
      <c r="K948" s="40"/>
      <c r="L948" s="40"/>
      <c r="M948" s="40"/>
    </row>
    <row r="949" spans="1:13" ht="12.75" customHeight="1" x14ac:dyDescent="0.2">
      <c r="A949" s="38"/>
      <c r="B949" s="45"/>
      <c r="D949" s="40"/>
      <c r="E949" s="40"/>
      <c r="F949" s="40"/>
      <c r="G949" s="40"/>
      <c r="H949" s="40"/>
      <c r="I949" s="40"/>
      <c r="J949" s="40"/>
      <c r="K949" s="40"/>
      <c r="L949" s="40"/>
      <c r="M949" s="40"/>
    </row>
    <row r="950" spans="1:13" ht="12.75" customHeight="1" x14ac:dyDescent="0.2">
      <c r="A950" s="38"/>
      <c r="B950" s="45"/>
      <c r="D950" s="40"/>
      <c r="E950" s="40"/>
      <c r="F950" s="40"/>
      <c r="G950" s="40"/>
      <c r="H950" s="40"/>
      <c r="I950" s="40"/>
      <c r="J950" s="40"/>
      <c r="K950" s="40"/>
      <c r="L950" s="40"/>
      <c r="M950" s="40"/>
    </row>
    <row r="951" spans="1:13" ht="12.75" customHeight="1" x14ac:dyDescent="0.2">
      <c r="A951" s="38"/>
      <c r="B951" s="45"/>
      <c r="D951" s="40"/>
      <c r="E951" s="40"/>
      <c r="F951" s="40"/>
      <c r="G951" s="40"/>
      <c r="H951" s="40"/>
      <c r="I951" s="40"/>
      <c r="J951" s="40"/>
      <c r="K951" s="40"/>
      <c r="L951" s="40"/>
      <c r="M951" s="40"/>
    </row>
    <row r="952" spans="1:13" ht="12.75" customHeight="1" x14ac:dyDescent="0.2">
      <c r="A952" s="38"/>
      <c r="B952" s="45"/>
      <c r="D952" s="40"/>
      <c r="E952" s="40"/>
      <c r="F952" s="40"/>
      <c r="G952" s="40"/>
      <c r="H952" s="40"/>
      <c r="I952" s="40"/>
      <c r="J952" s="40"/>
      <c r="K952" s="40"/>
      <c r="L952" s="40"/>
      <c r="M952" s="40"/>
    </row>
    <row r="953" spans="1:13" ht="12.75" customHeight="1" x14ac:dyDescent="0.2">
      <c r="A953" s="38"/>
      <c r="B953" s="45"/>
      <c r="D953" s="40"/>
      <c r="E953" s="40"/>
      <c r="F953" s="40"/>
      <c r="G953" s="40"/>
      <c r="H953" s="40"/>
      <c r="I953" s="40"/>
      <c r="J953" s="40"/>
      <c r="K953" s="40"/>
      <c r="L953" s="40"/>
      <c r="M953" s="40"/>
    </row>
    <row r="954" spans="1:13" ht="12.75" customHeight="1" x14ac:dyDescent="0.2">
      <c r="A954" s="38"/>
      <c r="B954" s="45"/>
      <c r="D954" s="40"/>
      <c r="E954" s="40"/>
      <c r="F954" s="40"/>
      <c r="G954" s="40"/>
      <c r="H954" s="40"/>
      <c r="I954" s="40"/>
      <c r="J954" s="40"/>
      <c r="K954" s="40"/>
      <c r="L954" s="40"/>
      <c r="M954" s="40"/>
    </row>
    <row r="955" spans="1:13" ht="12.75" customHeight="1" x14ac:dyDescent="0.2">
      <c r="A955" s="38"/>
      <c r="B955" s="45"/>
      <c r="D955" s="40"/>
      <c r="E955" s="40"/>
      <c r="F955" s="40"/>
      <c r="G955" s="40"/>
      <c r="H955" s="40"/>
      <c r="I955" s="40"/>
      <c r="J955" s="40"/>
      <c r="K955" s="40"/>
      <c r="L955" s="40"/>
      <c r="M955" s="40"/>
    </row>
    <row r="956" spans="1:13" ht="12.75" customHeight="1" x14ac:dyDescent="0.2">
      <c r="A956" s="38"/>
      <c r="B956" s="45"/>
      <c r="D956" s="40"/>
      <c r="E956" s="40"/>
      <c r="F956" s="40"/>
      <c r="G956" s="40"/>
      <c r="H956" s="40"/>
      <c r="I956" s="40"/>
      <c r="J956" s="40"/>
      <c r="K956" s="40"/>
      <c r="L956" s="40"/>
      <c r="M956" s="40"/>
    </row>
    <row r="957" spans="1:13" ht="12.75" customHeight="1" x14ac:dyDescent="0.2">
      <c r="A957" s="38"/>
      <c r="B957" s="45"/>
      <c r="D957" s="40"/>
      <c r="E957" s="40"/>
      <c r="F957" s="40"/>
      <c r="G957" s="40"/>
      <c r="H957" s="40"/>
      <c r="I957" s="40"/>
      <c r="J957" s="40"/>
      <c r="K957" s="40"/>
      <c r="L957" s="40"/>
      <c r="M957" s="40"/>
    </row>
    <row r="958" spans="1:13" ht="12.75" customHeight="1" x14ac:dyDescent="0.2">
      <c r="A958" s="38"/>
      <c r="B958" s="45"/>
      <c r="D958" s="40"/>
      <c r="E958" s="40"/>
      <c r="F958" s="40"/>
      <c r="G958" s="40"/>
      <c r="H958" s="40"/>
      <c r="I958" s="40"/>
      <c r="J958" s="40"/>
      <c r="K958" s="40"/>
      <c r="L958" s="40"/>
      <c r="M958" s="40"/>
    </row>
    <row r="959" spans="1:13" ht="12.75" customHeight="1" x14ac:dyDescent="0.2">
      <c r="A959" s="38"/>
      <c r="B959" s="45"/>
      <c r="D959" s="40"/>
      <c r="E959" s="40"/>
      <c r="F959" s="40"/>
      <c r="G959" s="40"/>
      <c r="H959" s="40"/>
      <c r="I959" s="40"/>
      <c r="J959" s="40"/>
      <c r="K959" s="40"/>
      <c r="L959" s="40"/>
      <c r="M959" s="40"/>
    </row>
    <row r="960" spans="1:13" ht="12.75" customHeight="1" x14ac:dyDescent="0.2">
      <c r="A960" s="38"/>
      <c r="B960" s="45"/>
      <c r="D960" s="40"/>
      <c r="E960" s="40"/>
      <c r="F960" s="40"/>
      <c r="G960" s="40"/>
      <c r="H960" s="40"/>
      <c r="I960" s="40"/>
      <c r="J960" s="40"/>
      <c r="K960" s="40"/>
      <c r="L960" s="40"/>
      <c r="M960" s="40"/>
    </row>
    <row r="961" spans="1:13" ht="12.75" customHeight="1" x14ac:dyDescent="0.2">
      <c r="A961" s="38"/>
      <c r="B961" s="45"/>
      <c r="D961" s="40"/>
      <c r="E961" s="40"/>
      <c r="F961" s="40"/>
      <c r="G961" s="40"/>
      <c r="H961" s="40"/>
      <c r="I961" s="40"/>
      <c r="J961" s="40"/>
      <c r="K961" s="40"/>
      <c r="L961" s="40"/>
      <c r="M961" s="40"/>
    </row>
    <row r="962" spans="1:13" ht="12.75" customHeight="1" x14ac:dyDescent="0.2">
      <c r="A962" s="38"/>
      <c r="B962" s="45"/>
      <c r="D962" s="40"/>
      <c r="E962" s="40"/>
      <c r="F962" s="40"/>
      <c r="G962" s="40"/>
      <c r="H962" s="40"/>
      <c r="I962" s="40"/>
      <c r="J962" s="40"/>
      <c r="K962" s="40"/>
      <c r="L962" s="40"/>
      <c r="M962" s="40"/>
    </row>
    <row r="963" spans="1:13" ht="12.75" customHeight="1" x14ac:dyDescent="0.2">
      <c r="A963" s="38"/>
      <c r="B963" s="45"/>
      <c r="D963" s="40"/>
      <c r="E963" s="40"/>
      <c r="F963" s="40"/>
      <c r="G963" s="40"/>
      <c r="H963" s="40"/>
      <c r="I963" s="40"/>
      <c r="J963" s="40"/>
      <c r="K963" s="40"/>
      <c r="L963" s="40"/>
      <c r="M963" s="40"/>
    </row>
    <row r="964" spans="1:13" ht="12.75" customHeight="1" x14ac:dyDescent="0.2">
      <c r="A964" s="38"/>
      <c r="B964" s="45"/>
      <c r="D964" s="40"/>
      <c r="E964" s="40"/>
      <c r="F964" s="40"/>
      <c r="G964" s="40"/>
      <c r="H964" s="40"/>
      <c r="I964" s="40"/>
      <c r="J964" s="40"/>
      <c r="K964" s="40"/>
      <c r="L964" s="40"/>
      <c r="M964" s="40"/>
    </row>
    <row r="965" spans="1:13" ht="12.75" customHeight="1" x14ac:dyDescent="0.2">
      <c r="A965" s="38"/>
      <c r="B965" s="45"/>
      <c r="D965" s="40"/>
      <c r="E965" s="40"/>
      <c r="F965" s="40"/>
      <c r="G965" s="40"/>
      <c r="H965" s="40"/>
      <c r="I965" s="40"/>
      <c r="J965" s="40"/>
      <c r="K965" s="40"/>
      <c r="L965" s="40"/>
      <c r="M965" s="40"/>
    </row>
    <row r="966" spans="1:13" ht="12.75" customHeight="1" x14ac:dyDescent="0.2">
      <c r="A966" s="38"/>
      <c r="B966" s="45"/>
      <c r="D966" s="40"/>
      <c r="E966" s="40"/>
      <c r="F966" s="40"/>
      <c r="G966" s="40"/>
      <c r="H966" s="40"/>
      <c r="I966" s="40"/>
      <c r="J966" s="40"/>
      <c r="K966" s="40"/>
      <c r="L966" s="40"/>
      <c r="M966" s="40"/>
    </row>
    <row r="967" spans="1:13" ht="12.75" customHeight="1" x14ac:dyDescent="0.2">
      <c r="A967" s="38"/>
      <c r="B967" s="45"/>
      <c r="D967" s="40"/>
      <c r="E967" s="40"/>
      <c r="F967" s="40"/>
      <c r="G967" s="40"/>
      <c r="H967" s="40"/>
      <c r="I967" s="40"/>
      <c r="J967" s="40"/>
      <c r="K967" s="40"/>
      <c r="L967" s="40"/>
      <c r="M967" s="40"/>
    </row>
    <row r="968" spans="1:13" ht="12.75" customHeight="1" x14ac:dyDescent="0.2">
      <c r="A968" s="38"/>
      <c r="B968" s="45"/>
      <c r="D968" s="40"/>
      <c r="E968" s="40"/>
      <c r="F968" s="40"/>
      <c r="G968" s="40"/>
      <c r="H968" s="40"/>
      <c r="I968" s="40"/>
      <c r="J968" s="40"/>
      <c r="K968" s="40"/>
      <c r="L968" s="40"/>
      <c r="M968" s="40"/>
    </row>
    <row r="969" spans="1:13" ht="12.75" customHeight="1" x14ac:dyDescent="0.2">
      <c r="A969" s="38"/>
      <c r="B969" s="45"/>
      <c r="D969" s="40"/>
      <c r="E969" s="40"/>
      <c r="F969" s="40"/>
      <c r="G969" s="40"/>
      <c r="H969" s="40"/>
      <c r="I969" s="40"/>
      <c r="J969" s="40"/>
      <c r="K969" s="40"/>
      <c r="L969" s="40"/>
      <c r="M969" s="40"/>
    </row>
    <row r="970" spans="1:13" ht="12.75" customHeight="1" x14ac:dyDescent="0.2">
      <c r="A970" s="38"/>
      <c r="B970" s="45"/>
      <c r="D970" s="40"/>
      <c r="E970" s="40"/>
      <c r="F970" s="40"/>
      <c r="G970" s="40"/>
      <c r="H970" s="40"/>
      <c r="I970" s="40"/>
      <c r="J970" s="40"/>
      <c r="K970" s="40"/>
      <c r="L970" s="40"/>
      <c r="M970" s="40"/>
    </row>
    <row r="971" spans="1:13" ht="12.75" customHeight="1" x14ac:dyDescent="0.2">
      <c r="A971" s="38"/>
      <c r="B971" s="45"/>
      <c r="D971" s="40"/>
      <c r="E971" s="40"/>
      <c r="F971" s="40"/>
      <c r="G971" s="40"/>
      <c r="H971" s="40"/>
      <c r="I971" s="40"/>
      <c r="J971" s="40"/>
      <c r="K971" s="40"/>
      <c r="L971" s="40"/>
      <c r="M971" s="40"/>
    </row>
    <row r="972" spans="1:13" ht="12.75" customHeight="1" x14ac:dyDescent="0.2">
      <c r="A972" s="38"/>
      <c r="B972" s="45"/>
      <c r="D972" s="40"/>
      <c r="E972" s="40"/>
      <c r="F972" s="40"/>
      <c r="G972" s="40"/>
      <c r="H972" s="40"/>
      <c r="I972" s="40"/>
      <c r="J972" s="40"/>
      <c r="K972" s="40"/>
      <c r="L972" s="40"/>
      <c r="M972" s="40"/>
    </row>
    <row r="973" spans="1:13" ht="12.75" customHeight="1" x14ac:dyDescent="0.2">
      <c r="A973" s="38"/>
      <c r="B973" s="45"/>
      <c r="D973" s="40"/>
      <c r="E973" s="40"/>
      <c r="F973" s="40"/>
      <c r="G973" s="40"/>
      <c r="H973" s="40"/>
      <c r="I973" s="40"/>
      <c r="J973" s="40"/>
      <c r="K973" s="40"/>
      <c r="L973" s="40"/>
      <c r="M973" s="40"/>
    </row>
    <row r="974" spans="1:13" ht="12.75" customHeight="1" x14ac:dyDescent="0.2">
      <c r="A974" s="38"/>
      <c r="B974" s="45"/>
      <c r="D974" s="40"/>
      <c r="E974" s="40"/>
      <c r="F974" s="40"/>
      <c r="G974" s="40"/>
      <c r="H974" s="40"/>
      <c r="I974" s="40"/>
      <c r="J974" s="40"/>
      <c r="K974" s="40"/>
      <c r="L974" s="40"/>
      <c r="M974" s="40"/>
    </row>
    <row r="975" spans="1:13" ht="12.75" customHeight="1" x14ac:dyDescent="0.2">
      <c r="A975" s="38"/>
      <c r="B975" s="45"/>
      <c r="D975" s="40"/>
      <c r="E975" s="40"/>
      <c r="F975" s="40"/>
      <c r="G975" s="40"/>
      <c r="H975" s="40"/>
      <c r="I975" s="40"/>
      <c r="J975" s="40"/>
      <c r="K975" s="40"/>
      <c r="L975" s="40"/>
      <c r="M975" s="40"/>
    </row>
    <row r="976" spans="1:13" ht="12.75" customHeight="1" x14ac:dyDescent="0.2">
      <c r="A976" s="38"/>
      <c r="B976" s="45"/>
      <c r="D976" s="40"/>
      <c r="E976" s="40"/>
      <c r="F976" s="40"/>
      <c r="G976" s="40"/>
      <c r="H976" s="40"/>
      <c r="I976" s="40"/>
      <c r="J976" s="40"/>
      <c r="K976" s="40"/>
      <c r="L976" s="40"/>
      <c r="M976" s="40"/>
    </row>
    <row r="977" spans="1:13" ht="12.75" customHeight="1" x14ac:dyDescent="0.2">
      <c r="A977" s="38"/>
      <c r="B977" s="45"/>
      <c r="D977" s="40"/>
      <c r="E977" s="40"/>
      <c r="F977" s="40"/>
      <c r="G977" s="40"/>
      <c r="H977" s="40"/>
      <c r="I977" s="40"/>
      <c r="J977" s="40"/>
      <c r="K977" s="40"/>
      <c r="L977" s="40"/>
      <c r="M977" s="40"/>
    </row>
    <row r="978" spans="1:13" ht="12.75" customHeight="1" x14ac:dyDescent="0.2">
      <c r="A978" s="38"/>
      <c r="B978" s="45"/>
      <c r="D978" s="40"/>
      <c r="E978" s="40"/>
      <c r="F978" s="40"/>
      <c r="G978" s="40"/>
      <c r="H978" s="40"/>
      <c r="I978" s="40"/>
      <c r="J978" s="40"/>
      <c r="K978" s="40"/>
      <c r="L978" s="40"/>
      <c r="M978" s="40"/>
    </row>
    <row r="979" spans="1:13" ht="12.75" customHeight="1" x14ac:dyDescent="0.2">
      <c r="A979" s="38"/>
      <c r="B979" s="45"/>
      <c r="D979" s="40"/>
      <c r="E979" s="40"/>
      <c r="F979" s="40"/>
      <c r="G979" s="40"/>
      <c r="H979" s="40"/>
      <c r="I979" s="40"/>
      <c r="J979" s="40"/>
      <c r="K979" s="40"/>
      <c r="L979" s="40"/>
      <c r="M979" s="40"/>
    </row>
    <row r="980" spans="1:13" ht="12.75" customHeight="1" x14ac:dyDescent="0.2">
      <c r="A980" s="38"/>
      <c r="B980" s="45"/>
      <c r="D980" s="40"/>
      <c r="E980" s="40"/>
      <c r="F980" s="40"/>
      <c r="G980" s="40"/>
      <c r="H980" s="40"/>
      <c r="I980" s="40"/>
      <c r="J980" s="40"/>
      <c r="K980" s="40"/>
      <c r="L980" s="40"/>
      <c r="M980" s="40"/>
    </row>
    <row r="981" spans="1:13" ht="12.75" customHeight="1" x14ac:dyDescent="0.2">
      <c r="A981" s="38"/>
      <c r="B981" s="45"/>
      <c r="D981" s="40"/>
      <c r="E981" s="40"/>
      <c r="F981" s="40"/>
      <c r="G981" s="40"/>
      <c r="H981" s="40"/>
      <c r="I981" s="40"/>
      <c r="J981" s="40"/>
      <c r="K981" s="40"/>
      <c r="L981" s="40"/>
      <c r="M981" s="40"/>
    </row>
    <row r="982" spans="1:13" ht="12.75" customHeight="1" x14ac:dyDescent="0.2">
      <c r="A982" s="38"/>
      <c r="B982" s="45"/>
      <c r="D982" s="40"/>
      <c r="E982" s="40"/>
      <c r="F982" s="40"/>
      <c r="G982" s="40"/>
      <c r="H982" s="40"/>
      <c r="I982" s="40"/>
      <c r="J982" s="40"/>
      <c r="K982" s="40"/>
      <c r="L982" s="40"/>
      <c r="M982" s="40"/>
    </row>
    <row r="983" spans="1:13" ht="12.75" customHeight="1" x14ac:dyDescent="0.2">
      <c r="A983" s="38"/>
      <c r="B983" s="45"/>
      <c r="D983" s="40"/>
      <c r="E983" s="40"/>
      <c r="F983" s="40"/>
      <c r="G983" s="40"/>
      <c r="H983" s="40"/>
      <c r="I983" s="40"/>
      <c r="J983" s="40"/>
      <c r="K983" s="40"/>
      <c r="L983" s="40"/>
      <c r="M983" s="40"/>
    </row>
    <row r="984" spans="1:13" ht="12.75" customHeight="1" x14ac:dyDescent="0.2">
      <c r="A984" s="38"/>
      <c r="B984" s="45"/>
      <c r="D984" s="40"/>
      <c r="E984" s="40"/>
      <c r="F984" s="40"/>
      <c r="G984" s="40"/>
      <c r="H984" s="40"/>
      <c r="I984" s="40"/>
      <c r="J984" s="40"/>
      <c r="K984" s="40"/>
      <c r="L984" s="40"/>
      <c r="M984" s="40"/>
    </row>
    <row r="985" spans="1:13" ht="12.75" customHeight="1" x14ac:dyDescent="0.2">
      <c r="A985" s="38"/>
      <c r="B985" s="45"/>
      <c r="D985" s="40"/>
      <c r="E985" s="40"/>
      <c r="F985" s="40"/>
      <c r="G985" s="40"/>
      <c r="H985" s="40"/>
      <c r="I985" s="40"/>
      <c r="J985" s="40"/>
      <c r="K985" s="40"/>
      <c r="L985" s="40"/>
      <c r="M985" s="40"/>
    </row>
    <row r="986" spans="1:13" ht="12.75" customHeight="1" x14ac:dyDescent="0.2">
      <c r="A986" s="38"/>
      <c r="B986" s="45"/>
      <c r="D986" s="40"/>
      <c r="E986" s="40"/>
      <c r="F986" s="40"/>
      <c r="G986" s="40"/>
      <c r="H986" s="40"/>
      <c r="I986" s="40"/>
      <c r="J986" s="40"/>
      <c r="K986" s="40"/>
      <c r="L986" s="40"/>
      <c r="M986" s="40"/>
    </row>
    <row r="987" spans="1:13" ht="12.75" customHeight="1" x14ac:dyDescent="0.2">
      <c r="A987" s="38"/>
      <c r="B987" s="45"/>
      <c r="D987" s="40"/>
      <c r="E987" s="40"/>
      <c r="F987" s="40"/>
      <c r="G987" s="40"/>
      <c r="H987" s="40"/>
      <c r="I987" s="40"/>
      <c r="J987" s="40"/>
      <c r="K987" s="40"/>
      <c r="L987" s="40"/>
      <c r="M987" s="40"/>
    </row>
    <row r="988" spans="1:13" ht="12.75" customHeight="1" x14ac:dyDescent="0.2">
      <c r="A988" s="38"/>
      <c r="B988" s="45"/>
      <c r="D988" s="40"/>
      <c r="E988" s="40"/>
      <c r="F988" s="40"/>
      <c r="G988" s="40"/>
      <c r="H988" s="40"/>
      <c r="I988" s="40"/>
      <c r="J988" s="40"/>
      <c r="K988" s="40"/>
      <c r="L988" s="40"/>
      <c r="M988" s="40"/>
    </row>
    <row r="989" spans="1:13" ht="12.75" customHeight="1" x14ac:dyDescent="0.2">
      <c r="A989" s="38"/>
      <c r="B989" s="45"/>
      <c r="D989" s="40"/>
      <c r="E989" s="40"/>
      <c r="F989" s="40"/>
      <c r="G989" s="40"/>
      <c r="H989" s="40"/>
      <c r="I989" s="40"/>
      <c r="J989" s="40"/>
      <c r="K989" s="40"/>
      <c r="L989" s="40"/>
      <c r="M989" s="40"/>
    </row>
    <row r="990" spans="1:13" ht="12.75" customHeight="1" x14ac:dyDescent="0.2">
      <c r="A990" s="38"/>
      <c r="B990" s="45"/>
      <c r="D990" s="40"/>
      <c r="E990" s="40"/>
      <c r="F990" s="40"/>
      <c r="G990" s="40"/>
      <c r="H990" s="40"/>
      <c r="I990" s="40"/>
      <c r="J990" s="40"/>
      <c r="K990" s="40"/>
      <c r="L990" s="40"/>
      <c r="M990" s="40"/>
    </row>
    <row r="991" spans="1:13" ht="12.75" customHeight="1" x14ac:dyDescent="0.2">
      <c r="A991" s="38"/>
      <c r="B991" s="45"/>
      <c r="D991" s="40"/>
      <c r="E991" s="40"/>
      <c r="F991" s="40"/>
      <c r="G991" s="40"/>
      <c r="H991" s="40"/>
      <c r="I991" s="40"/>
      <c r="J991" s="40"/>
      <c r="K991" s="40"/>
      <c r="L991" s="40"/>
      <c r="M991" s="40"/>
    </row>
    <row r="992" spans="1:13" ht="12.75" customHeight="1" x14ac:dyDescent="0.2">
      <c r="A992" s="38"/>
      <c r="B992" s="45"/>
      <c r="D992" s="40"/>
      <c r="E992" s="40"/>
      <c r="F992" s="40"/>
      <c r="G992" s="40"/>
      <c r="H992" s="40"/>
      <c r="I992" s="40"/>
      <c r="J992" s="40"/>
      <c r="K992" s="40"/>
      <c r="L992" s="40"/>
      <c r="M992" s="40"/>
    </row>
    <row r="993" spans="1:13" ht="12.75" customHeight="1" x14ac:dyDescent="0.2">
      <c r="A993" s="38"/>
      <c r="B993" s="45"/>
      <c r="D993" s="40"/>
      <c r="E993" s="40"/>
      <c r="F993" s="40"/>
      <c r="G993" s="40"/>
      <c r="H993" s="40"/>
      <c r="I993" s="40"/>
      <c r="J993" s="40"/>
      <c r="K993" s="40"/>
      <c r="L993" s="40"/>
      <c r="M993" s="40"/>
    </row>
    <row r="994" spans="1:13" ht="12.75" customHeight="1" x14ac:dyDescent="0.2">
      <c r="A994" s="38"/>
      <c r="B994" s="45"/>
      <c r="D994" s="40"/>
      <c r="E994" s="40"/>
      <c r="F994" s="40"/>
      <c r="G994" s="40"/>
      <c r="H994" s="40"/>
      <c r="I994" s="40"/>
      <c r="J994" s="40"/>
      <c r="K994" s="40"/>
      <c r="L994" s="40"/>
      <c r="M994" s="40"/>
    </row>
    <row r="995" spans="1:13" ht="12.75" customHeight="1" x14ac:dyDescent="0.2">
      <c r="A995" s="38"/>
      <c r="B995" s="45"/>
      <c r="D995" s="40"/>
      <c r="E995" s="40"/>
      <c r="F995" s="40"/>
      <c r="G995" s="40"/>
      <c r="H995" s="40"/>
      <c r="I995" s="40"/>
      <c r="J995" s="40"/>
      <c r="K995" s="40"/>
      <c r="L995" s="40"/>
      <c r="M995" s="40"/>
    </row>
    <row r="996" spans="1:13" ht="12.75" customHeight="1" x14ac:dyDescent="0.2">
      <c r="A996" s="38"/>
      <c r="B996" s="45"/>
      <c r="D996" s="40"/>
      <c r="E996" s="40"/>
      <c r="F996" s="40"/>
      <c r="G996" s="40"/>
      <c r="H996" s="40"/>
      <c r="I996" s="40"/>
      <c r="J996" s="40"/>
      <c r="K996" s="40"/>
      <c r="L996" s="40"/>
      <c r="M996" s="40"/>
    </row>
    <row r="997" spans="1:13" ht="12.75" customHeight="1" x14ac:dyDescent="0.2">
      <c r="A997" s="38"/>
      <c r="B997" s="45"/>
      <c r="D997" s="40"/>
      <c r="E997" s="40"/>
      <c r="F997" s="40"/>
      <c r="G997" s="40"/>
      <c r="H997" s="40"/>
      <c r="I997" s="40"/>
      <c r="J997" s="40"/>
      <c r="K997" s="40"/>
      <c r="L997" s="40"/>
      <c r="M997" s="40"/>
    </row>
    <row r="998" spans="1:13" ht="12.75" customHeight="1" x14ac:dyDescent="0.2">
      <c r="A998" s="38"/>
      <c r="B998" s="45"/>
      <c r="D998" s="40"/>
      <c r="E998" s="40"/>
      <c r="F998" s="40"/>
      <c r="G998" s="40"/>
      <c r="H998" s="40"/>
      <c r="I998" s="40"/>
      <c r="J998" s="40"/>
      <c r="K998" s="40"/>
      <c r="L998" s="40"/>
      <c r="M998" s="40"/>
    </row>
    <row r="999" spans="1:13" ht="12.75" customHeight="1" x14ac:dyDescent="0.2">
      <c r="A999" s="38"/>
      <c r="B999" s="45"/>
      <c r="D999" s="40"/>
      <c r="E999" s="40"/>
      <c r="F999" s="40"/>
      <c r="G999" s="40"/>
      <c r="H999" s="40"/>
      <c r="I999" s="40"/>
      <c r="J999" s="40"/>
      <c r="K999" s="40"/>
      <c r="L999" s="40"/>
      <c r="M999" s="40"/>
    </row>
    <row r="1000" spans="1:13" ht="12.75" customHeight="1" x14ac:dyDescent="0.2">
      <c r="A1000" s="38"/>
      <c r="B1000" s="45"/>
      <c r="D1000" s="40"/>
      <c r="E1000" s="40"/>
      <c r="F1000" s="40"/>
      <c r="G1000" s="40"/>
      <c r="H1000" s="40"/>
      <c r="I1000" s="40"/>
      <c r="J1000" s="40"/>
      <c r="K1000" s="40"/>
      <c r="L1000" s="40"/>
      <c r="M1000" s="40"/>
    </row>
    <row r="1001" spans="1:13" ht="12.75" customHeight="1" x14ac:dyDescent="0.2">
      <c r="A1001" s="38"/>
      <c r="B1001" s="45"/>
      <c r="D1001" s="40"/>
      <c r="E1001" s="40"/>
      <c r="F1001" s="40"/>
      <c r="G1001" s="40"/>
      <c r="H1001" s="40"/>
      <c r="I1001" s="40"/>
      <c r="J1001" s="40"/>
      <c r="K1001" s="40"/>
      <c r="L1001" s="40"/>
      <c r="M1001" s="40"/>
    </row>
    <row r="1002" spans="1:13" ht="12.75" customHeight="1" x14ac:dyDescent="0.2">
      <c r="A1002" s="38"/>
      <c r="B1002" s="45"/>
      <c r="D1002" s="40"/>
      <c r="E1002" s="40"/>
      <c r="F1002" s="40"/>
      <c r="G1002" s="40"/>
      <c r="H1002" s="40"/>
      <c r="I1002" s="40"/>
      <c r="J1002" s="40"/>
      <c r="K1002" s="40"/>
      <c r="L1002" s="40"/>
      <c r="M1002" s="40"/>
    </row>
    <row r="1003" spans="1:13" ht="12.75" customHeight="1" x14ac:dyDescent="0.2">
      <c r="A1003" s="38"/>
      <c r="B1003" s="45"/>
      <c r="D1003" s="40"/>
      <c r="E1003" s="40"/>
      <c r="F1003" s="40"/>
      <c r="G1003" s="40"/>
      <c r="H1003" s="40"/>
      <c r="I1003" s="40"/>
      <c r="J1003" s="40"/>
      <c r="K1003" s="40"/>
      <c r="L1003" s="40"/>
      <c r="M1003" s="40"/>
    </row>
    <row r="1004" spans="1:13" ht="12.75" customHeight="1" x14ac:dyDescent="0.2">
      <c r="A1004" s="38"/>
      <c r="B1004" s="45"/>
      <c r="D1004" s="40"/>
      <c r="E1004" s="40"/>
      <c r="F1004" s="40"/>
      <c r="G1004" s="40"/>
      <c r="H1004" s="40"/>
      <c r="I1004" s="40"/>
      <c r="J1004" s="40"/>
      <c r="K1004" s="40"/>
      <c r="L1004" s="40"/>
      <c r="M1004" s="40"/>
    </row>
    <row r="1005" spans="1:13" ht="12.75" customHeight="1" x14ac:dyDescent="0.2">
      <c r="A1005" s="38"/>
      <c r="B1005" s="45"/>
      <c r="D1005" s="40"/>
      <c r="E1005" s="40"/>
      <c r="F1005" s="40"/>
      <c r="G1005" s="40"/>
      <c r="H1005" s="40"/>
      <c r="I1005" s="40"/>
      <c r="J1005" s="40"/>
      <c r="K1005" s="40"/>
      <c r="L1005" s="40"/>
      <c r="M1005" s="40"/>
    </row>
    <row r="1006" spans="1:13" ht="12.75" customHeight="1" x14ac:dyDescent="0.2">
      <c r="A1006" s="38"/>
      <c r="B1006" s="45"/>
      <c r="D1006" s="40"/>
      <c r="E1006" s="40"/>
      <c r="F1006" s="40"/>
      <c r="G1006" s="40"/>
      <c r="H1006" s="40"/>
      <c r="I1006" s="40"/>
      <c r="J1006" s="40"/>
      <c r="K1006" s="40"/>
      <c r="L1006" s="40"/>
      <c r="M1006" s="40"/>
    </row>
    <row r="1007" spans="1:13" ht="12.75" customHeight="1" x14ac:dyDescent="0.2">
      <c r="A1007" s="38"/>
      <c r="B1007" s="45"/>
      <c r="D1007" s="40"/>
      <c r="E1007" s="40"/>
      <c r="F1007" s="40"/>
      <c r="G1007" s="40"/>
      <c r="H1007" s="40"/>
      <c r="I1007" s="40"/>
      <c r="J1007" s="40"/>
      <c r="K1007" s="40"/>
      <c r="L1007" s="40"/>
      <c r="M1007" s="40"/>
    </row>
    <row r="1008" spans="1:13" ht="12.75" customHeight="1" x14ac:dyDescent="0.2">
      <c r="A1008" s="38"/>
      <c r="B1008" s="45"/>
      <c r="D1008" s="40"/>
      <c r="E1008" s="40"/>
      <c r="F1008" s="40"/>
      <c r="G1008" s="40"/>
      <c r="H1008" s="40"/>
      <c r="I1008" s="40"/>
      <c r="J1008" s="40"/>
      <c r="K1008" s="40"/>
      <c r="L1008" s="40"/>
      <c r="M1008" s="40"/>
    </row>
    <row r="1009" spans="1:13" ht="12.75" customHeight="1" x14ac:dyDescent="0.2">
      <c r="A1009" s="38"/>
      <c r="B1009" s="45"/>
      <c r="D1009" s="40"/>
      <c r="E1009" s="40"/>
      <c r="F1009" s="40"/>
      <c r="G1009" s="40"/>
      <c r="H1009" s="40"/>
      <c r="I1009" s="40"/>
      <c r="J1009" s="40"/>
      <c r="K1009" s="40"/>
      <c r="L1009" s="40"/>
      <c r="M1009" s="40"/>
    </row>
    <row r="1010" spans="1:13" ht="12.75" customHeight="1" x14ac:dyDescent="0.2">
      <c r="A1010" s="38"/>
      <c r="B1010" s="45"/>
      <c r="D1010" s="40"/>
      <c r="E1010" s="40"/>
      <c r="F1010" s="40"/>
      <c r="G1010" s="40"/>
      <c r="H1010" s="40"/>
      <c r="I1010" s="40"/>
      <c r="J1010" s="40"/>
      <c r="K1010" s="40"/>
      <c r="L1010" s="40"/>
      <c r="M1010" s="40"/>
    </row>
    <row r="1011" spans="1:13" ht="12.75" customHeight="1" x14ac:dyDescent="0.2">
      <c r="A1011" s="38"/>
      <c r="B1011" s="45"/>
      <c r="D1011" s="40"/>
      <c r="E1011" s="40"/>
      <c r="F1011" s="40"/>
      <c r="G1011" s="40"/>
      <c r="H1011" s="40"/>
      <c r="I1011" s="40"/>
      <c r="J1011" s="40"/>
      <c r="K1011" s="40"/>
      <c r="L1011" s="40"/>
      <c r="M1011" s="40"/>
    </row>
    <row r="1012" spans="1:13" ht="12.75" customHeight="1" x14ac:dyDescent="0.2">
      <c r="A1012" s="38"/>
      <c r="B1012" s="45"/>
      <c r="D1012" s="40"/>
      <c r="E1012" s="40"/>
      <c r="F1012" s="40"/>
      <c r="G1012" s="40"/>
      <c r="H1012" s="40"/>
      <c r="I1012" s="40"/>
      <c r="J1012" s="40"/>
      <c r="K1012" s="40"/>
      <c r="L1012" s="40"/>
      <c r="M1012" s="40"/>
    </row>
    <row r="1013" spans="1:13" ht="12.75" customHeight="1" x14ac:dyDescent="0.2">
      <c r="A1013" s="38"/>
      <c r="B1013" s="45"/>
      <c r="D1013" s="40"/>
      <c r="E1013" s="40"/>
      <c r="F1013" s="40"/>
      <c r="G1013" s="40"/>
      <c r="H1013" s="40"/>
      <c r="I1013" s="40"/>
      <c r="J1013" s="40"/>
      <c r="K1013" s="40"/>
      <c r="L1013" s="40"/>
      <c r="M1013" s="40"/>
    </row>
    <row r="1014" spans="1:13" ht="12.75" customHeight="1" x14ac:dyDescent="0.2">
      <c r="A1014" s="38"/>
      <c r="B1014" s="45"/>
      <c r="D1014" s="40"/>
      <c r="E1014" s="40"/>
      <c r="F1014" s="40"/>
      <c r="G1014" s="40"/>
      <c r="H1014" s="40"/>
      <c r="I1014" s="40"/>
      <c r="J1014" s="40"/>
      <c r="K1014" s="40"/>
      <c r="L1014" s="40"/>
      <c r="M1014" s="40"/>
    </row>
    <row r="1015" spans="1:13" ht="12.75" customHeight="1" x14ac:dyDescent="0.2">
      <c r="A1015" s="38"/>
      <c r="B1015" s="45"/>
      <c r="D1015" s="40"/>
      <c r="E1015" s="40"/>
      <c r="F1015" s="40"/>
      <c r="G1015" s="40"/>
      <c r="H1015" s="40"/>
      <c r="I1015" s="40"/>
      <c r="J1015" s="40"/>
      <c r="K1015" s="40"/>
      <c r="L1015" s="40"/>
      <c r="M1015" s="40"/>
    </row>
    <row r="1016" spans="1:13" ht="12.75" customHeight="1" x14ac:dyDescent="0.2">
      <c r="A1016" s="38"/>
      <c r="B1016" s="45"/>
      <c r="D1016" s="40"/>
      <c r="E1016" s="40"/>
      <c r="F1016" s="40"/>
      <c r="G1016" s="40"/>
      <c r="H1016" s="40"/>
      <c r="I1016" s="40"/>
      <c r="J1016" s="40"/>
      <c r="K1016" s="40"/>
      <c r="L1016" s="40"/>
      <c r="M1016" s="40"/>
    </row>
    <row r="1017" spans="1:13" ht="12.75" customHeight="1" x14ac:dyDescent="0.2">
      <c r="A1017" s="38"/>
      <c r="B1017" s="45"/>
      <c r="D1017" s="40"/>
      <c r="E1017" s="40"/>
      <c r="F1017" s="40"/>
      <c r="G1017" s="40"/>
      <c r="H1017" s="40"/>
      <c r="I1017" s="40"/>
      <c r="J1017" s="40"/>
      <c r="K1017" s="40"/>
      <c r="L1017" s="40"/>
      <c r="M1017" s="40"/>
    </row>
    <row r="1018" spans="1:13" ht="12.75" customHeight="1" x14ac:dyDescent="0.2">
      <c r="A1018" s="38"/>
      <c r="B1018" s="45"/>
      <c r="D1018" s="40"/>
      <c r="E1018" s="40"/>
      <c r="F1018" s="40"/>
      <c r="G1018" s="40"/>
      <c r="H1018" s="40"/>
      <c r="I1018" s="40"/>
      <c r="J1018" s="40"/>
      <c r="K1018" s="40"/>
      <c r="L1018" s="40"/>
      <c r="M1018" s="40"/>
    </row>
    <row r="1019" spans="1:13" ht="12.75" customHeight="1" x14ac:dyDescent="0.2">
      <c r="A1019" s="38"/>
      <c r="B1019" s="45"/>
      <c r="D1019" s="40"/>
      <c r="E1019" s="40"/>
      <c r="F1019" s="40"/>
      <c r="G1019" s="40"/>
      <c r="H1019" s="40"/>
      <c r="I1019" s="40"/>
      <c r="J1019" s="40"/>
      <c r="K1019" s="40"/>
      <c r="L1019" s="40"/>
      <c r="M1019" s="40"/>
    </row>
    <row r="1020" spans="1:13" ht="12.75" customHeight="1" x14ac:dyDescent="0.2">
      <c r="A1020" s="38"/>
      <c r="B1020" s="45"/>
      <c r="D1020" s="40"/>
      <c r="E1020" s="40"/>
      <c r="F1020" s="40"/>
      <c r="G1020" s="40"/>
      <c r="H1020" s="40"/>
      <c r="I1020" s="40"/>
      <c r="J1020" s="40"/>
      <c r="K1020" s="40"/>
      <c r="L1020" s="40"/>
      <c r="M1020" s="40"/>
    </row>
    <row r="1021" spans="1:13" ht="12.75" customHeight="1" x14ac:dyDescent="0.2">
      <c r="A1021" s="38"/>
      <c r="B1021" s="45"/>
      <c r="D1021" s="40"/>
      <c r="E1021" s="40"/>
      <c r="F1021" s="40"/>
      <c r="G1021" s="40"/>
      <c r="H1021" s="40"/>
      <c r="I1021" s="40"/>
      <c r="J1021" s="40"/>
      <c r="K1021" s="40"/>
      <c r="L1021" s="40"/>
      <c r="M1021" s="40"/>
    </row>
    <row r="1022" spans="1:13" ht="12.75" customHeight="1" x14ac:dyDescent="0.2">
      <c r="A1022" s="38"/>
      <c r="B1022" s="45"/>
      <c r="D1022" s="40"/>
      <c r="E1022" s="40"/>
      <c r="F1022" s="40"/>
      <c r="G1022" s="40"/>
      <c r="H1022" s="40"/>
      <c r="I1022" s="40"/>
      <c r="J1022" s="40"/>
      <c r="K1022" s="40"/>
      <c r="L1022" s="40"/>
      <c r="M1022" s="40"/>
    </row>
    <row r="1023" spans="1:13" ht="12.75" customHeight="1" x14ac:dyDescent="0.2">
      <c r="A1023" s="38"/>
      <c r="B1023" s="45"/>
      <c r="D1023" s="40"/>
      <c r="E1023" s="40"/>
      <c r="F1023" s="40"/>
      <c r="G1023" s="40"/>
      <c r="H1023" s="40"/>
      <c r="I1023" s="40"/>
      <c r="J1023" s="40"/>
      <c r="K1023" s="40"/>
      <c r="L1023" s="40"/>
      <c r="M1023" s="40"/>
    </row>
    <row r="1024" spans="1:13" ht="12.75" customHeight="1" x14ac:dyDescent="0.2">
      <c r="A1024" s="38"/>
      <c r="B1024" s="45"/>
      <c r="D1024" s="40"/>
      <c r="E1024" s="40"/>
      <c r="F1024" s="40"/>
      <c r="G1024" s="40"/>
      <c r="H1024" s="40"/>
      <c r="I1024" s="40"/>
      <c r="J1024" s="40"/>
      <c r="K1024" s="40"/>
      <c r="L1024" s="40"/>
      <c r="M1024" s="40"/>
    </row>
    <row r="1025" spans="1:13" ht="12.75" customHeight="1" x14ac:dyDescent="0.2">
      <c r="A1025" s="38"/>
      <c r="B1025" s="45"/>
      <c r="D1025" s="40"/>
      <c r="E1025" s="40"/>
      <c r="F1025" s="40"/>
      <c r="G1025" s="40"/>
      <c r="H1025" s="40"/>
      <c r="I1025" s="40"/>
      <c r="J1025" s="40"/>
      <c r="K1025" s="40"/>
      <c r="L1025" s="40"/>
      <c r="M1025" s="40"/>
    </row>
    <row r="1026" spans="1:13" ht="12.75" customHeight="1" x14ac:dyDescent="0.2">
      <c r="A1026" s="38"/>
      <c r="B1026" s="45"/>
      <c r="D1026" s="40"/>
      <c r="E1026" s="40"/>
      <c r="F1026" s="40"/>
      <c r="G1026" s="40"/>
      <c r="H1026" s="40"/>
      <c r="I1026" s="40"/>
      <c r="J1026" s="40"/>
      <c r="K1026" s="40"/>
      <c r="L1026" s="40"/>
      <c r="M1026" s="40"/>
    </row>
    <row r="1027" spans="1:13" ht="12.75" customHeight="1" x14ac:dyDescent="0.2">
      <c r="A1027" s="38"/>
      <c r="B1027" s="45"/>
      <c r="D1027" s="40"/>
      <c r="E1027" s="40"/>
      <c r="F1027" s="40"/>
      <c r="G1027" s="40"/>
      <c r="H1027" s="40"/>
      <c r="I1027" s="40"/>
      <c r="J1027" s="40"/>
      <c r="K1027" s="40"/>
      <c r="L1027" s="40"/>
      <c r="M1027" s="40"/>
    </row>
    <row r="1028" spans="1:13" ht="12.75" customHeight="1" x14ac:dyDescent="0.2">
      <c r="A1028" s="38"/>
      <c r="B1028" s="45"/>
      <c r="D1028" s="40"/>
      <c r="E1028" s="40"/>
      <c r="F1028" s="40"/>
      <c r="G1028" s="40"/>
      <c r="H1028" s="40"/>
      <c r="I1028" s="40"/>
      <c r="J1028" s="40"/>
      <c r="K1028" s="40"/>
      <c r="L1028" s="40"/>
      <c r="M1028" s="40"/>
    </row>
    <row r="1029" spans="1:13" ht="12.75" customHeight="1" x14ac:dyDescent="0.2">
      <c r="A1029" s="38"/>
      <c r="B1029" s="45"/>
      <c r="D1029" s="40"/>
      <c r="E1029" s="40"/>
      <c r="F1029" s="40"/>
      <c r="G1029" s="40"/>
      <c r="H1029" s="40"/>
      <c r="I1029" s="40"/>
      <c r="J1029" s="40"/>
      <c r="K1029" s="40"/>
      <c r="L1029" s="40"/>
      <c r="M1029" s="40"/>
    </row>
    <row r="1030" spans="1:13" ht="12.75" customHeight="1" x14ac:dyDescent="0.2">
      <c r="A1030" s="38"/>
      <c r="B1030" s="45"/>
      <c r="D1030" s="40"/>
      <c r="E1030" s="40"/>
      <c r="F1030" s="40"/>
      <c r="G1030" s="40"/>
      <c r="H1030" s="40"/>
      <c r="I1030" s="40"/>
      <c r="J1030" s="40"/>
      <c r="K1030" s="40"/>
      <c r="L1030" s="40"/>
      <c r="M1030" s="40"/>
    </row>
    <row r="1031" spans="1:13" ht="12.75" customHeight="1" x14ac:dyDescent="0.2">
      <c r="A1031" s="38"/>
      <c r="B1031" s="45"/>
      <c r="D1031" s="40"/>
      <c r="E1031" s="40"/>
      <c r="F1031" s="40"/>
      <c r="G1031" s="40"/>
      <c r="H1031" s="40"/>
      <c r="I1031" s="40"/>
      <c r="J1031" s="40"/>
      <c r="K1031" s="40"/>
      <c r="L1031" s="40"/>
      <c r="M1031" s="40"/>
    </row>
    <row r="1032" spans="1:13" ht="12.75" customHeight="1" x14ac:dyDescent="0.2">
      <c r="A1032" s="38"/>
      <c r="B1032" s="45"/>
      <c r="D1032" s="40"/>
      <c r="E1032" s="40"/>
      <c r="F1032" s="40"/>
      <c r="G1032" s="40"/>
      <c r="H1032" s="40"/>
      <c r="I1032" s="40"/>
      <c r="J1032" s="40"/>
      <c r="K1032" s="40"/>
      <c r="L1032" s="40"/>
      <c r="M1032" s="40"/>
    </row>
    <row r="1033" spans="1:13" ht="12.75" customHeight="1" x14ac:dyDescent="0.2">
      <c r="A1033" s="38"/>
      <c r="B1033" s="45"/>
      <c r="D1033" s="40"/>
      <c r="E1033" s="40"/>
      <c r="F1033" s="40"/>
      <c r="G1033" s="40"/>
      <c r="H1033" s="40"/>
      <c r="I1033" s="40"/>
      <c r="J1033" s="40"/>
      <c r="K1033" s="40"/>
      <c r="L1033" s="40"/>
      <c r="M1033" s="40"/>
    </row>
    <row r="1034" spans="1:13" ht="12.75" customHeight="1" x14ac:dyDescent="0.2">
      <c r="A1034" s="38"/>
      <c r="B1034" s="45"/>
      <c r="D1034" s="40"/>
      <c r="E1034" s="40"/>
      <c r="F1034" s="40"/>
      <c r="G1034" s="40"/>
      <c r="H1034" s="40"/>
      <c r="I1034" s="40"/>
      <c r="J1034" s="40"/>
      <c r="K1034" s="40"/>
      <c r="L1034" s="40"/>
      <c r="M1034" s="40"/>
    </row>
    <row r="1035" spans="1:13" ht="12.75" customHeight="1" x14ac:dyDescent="0.2">
      <c r="A1035" s="38"/>
      <c r="B1035" s="45"/>
      <c r="D1035" s="40"/>
      <c r="E1035" s="40"/>
      <c r="F1035" s="40"/>
      <c r="G1035" s="40"/>
      <c r="H1035" s="40"/>
      <c r="I1035" s="40"/>
      <c r="J1035" s="40"/>
      <c r="K1035" s="40"/>
      <c r="L1035" s="40"/>
      <c r="M1035" s="40"/>
    </row>
    <row r="1036" spans="1:13" ht="12.75" customHeight="1" x14ac:dyDescent="0.2">
      <c r="A1036" s="38"/>
      <c r="B1036" s="45"/>
      <c r="D1036" s="40"/>
      <c r="E1036" s="40"/>
      <c r="F1036" s="40"/>
      <c r="G1036" s="40"/>
      <c r="H1036" s="40"/>
      <c r="I1036" s="40"/>
      <c r="J1036" s="40"/>
      <c r="K1036" s="40"/>
      <c r="L1036" s="40"/>
      <c r="M1036" s="40"/>
    </row>
    <row r="1037" spans="1:13" ht="12.75" customHeight="1" x14ac:dyDescent="0.2">
      <c r="A1037" s="38"/>
      <c r="B1037" s="45"/>
      <c r="D1037" s="40"/>
      <c r="E1037" s="40"/>
      <c r="F1037" s="40"/>
      <c r="G1037" s="40"/>
      <c r="H1037" s="40"/>
      <c r="I1037" s="40"/>
      <c r="J1037" s="40"/>
      <c r="K1037" s="40"/>
      <c r="L1037" s="40"/>
      <c r="M1037" s="40"/>
    </row>
    <row r="1038" spans="1:13" ht="12.75" customHeight="1" x14ac:dyDescent="0.2">
      <c r="A1038" s="38"/>
      <c r="B1038" s="45"/>
      <c r="D1038" s="40"/>
      <c r="E1038" s="40"/>
      <c r="F1038" s="40"/>
      <c r="G1038" s="40"/>
      <c r="H1038" s="40"/>
      <c r="I1038" s="40"/>
      <c r="J1038" s="40"/>
      <c r="K1038" s="40"/>
      <c r="L1038" s="40"/>
      <c r="M1038" s="40"/>
    </row>
    <row r="1039" spans="1:13" ht="12.75" customHeight="1" x14ac:dyDescent="0.2">
      <c r="A1039" s="38"/>
      <c r="B1039" s="45"/>
      <c r="D1039" s="40"/>
      <c r="E1039" s="40"/>
      <c r="F1039" s="40"/>
      <c r="G1039" s="40"/>
      <c r="H1039" s="40"/>
      <c r="I1039" s="40"/>
      <c r="J1039" s="40"/>
      <c r="K1039" s="40"/>
      <c r="L1039" s="40"/>
      <c r="M1039" s="40"/>
    </row>
    <row r="1040" spans="1:13" ht="12.75" customHeight="1" x14ac:dyDescent="0.2">
      <c r="A1040" s="38"/>
      <c r="B1040" s="45"/>
      <c r="D1040" s="40"/>
      <c r="E1040" s="40"/>
      <c r="F1040" s="40"/>
      <c r="G1040" s="40"/>
      <c r="H1040" s="40"/>
      <c r="I1040" s="40"/>
      <c r="J1040" s="40"/>
      <c r="K1040" s="40"/>
      <c r="L1040" s="40"/>
      <c r="M1040" s="40"/>
    </row>
    <row r="1041" spans="1:13" ht="12.75" customHeight="1" x14ac:dyDescent="0.2">
      <c r="A1041" s="38"/>
      <c r="B1041" s="45"/>
      <c r="D1041" s="40"/>
      <c r="E1041" s="40"/>
      <c r="F1041" s="40"/>
      <c r="G1041" s="40"/>
      <c r="H1041" s="40"/>
      <c r="I1041" s="40"/>
      <c r="J1041" s="40"/>
      <c r="K1041" s="40"/>
      <c r="L1041" s="40"/>
      <c r="M1041" s="40"/>
    </row>
    <row r="1042" spans="1:13" ht="12.75" customHeight="1" x14ac:dyDescent="0.2">
      <c r="A1042" s="38"/>
      <c r="B1042" s="45"/>
      <c r="D1042" s="40"/>
      <c r="E1042" s="40"/>
      <c r="F1042" s="40"/>
      <c r="G1042" s="40"/>
      <c r="H1042" s="40"/>
      <c r="I1042" s="40"/>
      <c r="J1042" s="40"/>
      <c r="K1042" s="40"/>
      <c r="L1042" s="40"/>
      <c r="M1042" s="40"/>
    </row>
    <row r="1043" spans="1:13" ht="12.75" customHeight="1" x14ac:dyDescent="0.2">
      <c r="A1043" s="38"/>
      <c r="B1043" s="45"/>
      <c r="D1043" s="40"/>
      <c r="E1043" s="40"/>
      <c r="F1043" s="40"/>
      <c r="G1043" s="40"/>
      <c r="H1043" s="40"/>
      <c r="I1043" s="40"/>
      <c r="J1043" s="40"/>
      <c r="K1043" s="40"/>
      <c r="L1043" s="40"/>
      <c r="M1043" s="40"/>
    </row>
    <row r="1044" spans="1:13" ht="12.75" customHeight="1" x14ac:dyDescent="0.2">
      <c r="A1044" s="38"/>
      <c r="B1044" s="45"/>
      <c r="D1044" s="40"/>
      <c r="E1044" s="40"/>
      <c r="F1044" s="40"/>
      <c r="G1044" s="40"/>
      <c r="H1044" s="40"/>
      <c r="I1044" s="40"/>
      <c r="J1044" s="40"/>
      <c r="K1044" s="40"/>
      <c r="L1044" s="40"/>
      <c r="M1044" s="40"/>
    </row>
    <row r="1045" spans="1:13" ht="12.75" customHeight="1" x14ac:dyDescent="0.2">
      <c r="A1045" s="38"/>
      <c r="B1045" s="45"/>
      <c r="D1045" s="40"/>
      <c r="E1045" s="40"/>
      <c r="F1045" s="40"/>
      <c r="G1045" s="40"/>
      <c r="H1045" s="40"/>
      <c r="I1045" s="40"/>
      <c r="J1045" s="40"/>
      <c r="K1045" s="40"/>
      <c r="L1045" s="40"/>
      <c r="M1045" s="40"/>
    </row>
    <row r="1046" spans="1:13" ht="12.75" customHeight="1" x14ac:dyDescent="0.2">
      <c r="A1046" s="38"/>
      <c r="B1046" s="45"/>
      <c r="D1046" s="40"/>
      <c r="E1046" s="40"/>
      <c r="F1046" s="40"/>
      <c r="G1046" s="40"/>
      <c r="H1046" s="40"/>
      <c r="I1046" s="40"/>
      <c r="J1046" s="40"/>
      <c r="K1046" s="40"/>
      <c r="L1046" s="40"/>
      <c r="M1046" s="40"/>
    </row>
    <row r="1047" spans="1:13" ht="12.75" customHeight="1" x14ac:dyDescent="0.2">
      <c r="A1047" s="38"/>
      <c r="B1047" s="45"/>
      <c r="D1047" s="40"/>
      <c r="E1047" s="40"/>
      <c r="F1047" s="40"/>
      <c r="G1047" s="40"/>
      <c r="H1047" s="40"/>
      <c r="I1047" s="40"/>
      <c r="J1047" s="40"/>
      <c r="K1047" s="40"/>
      <c r="L1047" s="40"/>
      <c r="M1047" s="40"/>
    </row>
    <row r="1048" spans="1:13" ht="12.75" customHeight="1" x14ac:dyDescent="0.2">
      <c r="A1048" s="38"/>
      <c r="B1048" s="45"/>
      <c r="D1048" s="40"/>
      <c r="E1048" s="40"/>
      <c r="F1048" s="40"/>
      <c r="G1048" s="40"/>
      <c r="H1048" s="40"/>
      <c r="I1048" s="40"/>
      <c r="J1048" s="40"/>
      <c r="K1048" s="40"/>
      <c r="L1048" s="40"/>
      <c r="M1048" s="40"/>
    </row>
    <row r="1049" spans="1:13" ht="12.75" customHeight="1" x14ac:dyDescent="0.2">
      <c r="A1049" s="38"/>
      <c r="B1049" s="45"/>
      <c r="D1049" s="40"/>
      <c r="E1049" s="40"/>
      <c r="F1049" s="40"/>
      <c r="G1049" s="40"/>
      <c r="H1049" s="40"/>
      <c r="I1049" s="40"/>
      <c r="J1049" s="40"/>
      <c r="K1049" s="40"/>
      <c r="L1049" s="40"/>
      <c r="M1049" s="40"/>
    </row>
    <row r="1050" spans="1:13" ht="12.75" customHeight="1" x14ac:dyDescent="0.2">
      <c r="A1050" s="38"/>
      <c r="B1050" s="45"/>
      <c r="D1050" s="40"/>
      <c r="E1050" s="40"/>
      <c r="F1050" s="40"/>
      <c r="G1050" s="40"/>
      <c r="H1050" s="40"/>
      <c r="I1050" s="40"/>
      <c r="J1050" s="40"/>
      <c r="K1050" s="40"/>
      <c r="L1050" s="40"/>
      <c r="M1050" s="40"/>
    </row>
    <row r="1051" spans="1:13" ht="12.75" customHeight="1" x14ac:dyDescent="0.2">
      <c r="A1051" s="38"/>
      <c r="B1051" s="45"/>
      <c r="D1051" s="40"/>
      <c r="E1051" s="40"/>
      <c r="F1051" s="40"/>
      <c r="G1051" s="40"/>
      <c r="H1051" s="40"/>
      <c r="I1051" s="40"/>
      <c r="J1051" s="40"/>
      <c r="K1051" s="40"/>
      <c r="L1051" s="40"/>
      <c r="M1051" s="40"/>
    </row>
    <row r="1052" spans="1:13" ht="12.75" customHeight="1" x14ac:dyDescent="0.2">
      <c r="A1052" s="38"/>
      <c r="B1052" s="45"/>
      <c r="D1052" s="40"/>
      <c r="E1052" s="40"/>
      <c r="F1052" s="40"/>
      <c r="G1052" s="40"/>
      <c r="H1052" s="40"/>
      <c r="I1052" s="40"/>
      <c r="J1052" s="40"/>
      <c r="K1052" s="40"/>
      <c r="L1052" s="40"/>
      <c r="M1052" s="40"/>
    </row>
    <row r="1053" spans="1:13" ht="12.75" customHeight="1" x14ac:dyDescent="0.2">
      <c r="A1053" s="38"/>
      <c r="B1053" s="45"/>
      <c r="D1053" s="40"/>
      <c r="E1053" s="40"/>
      <c r="F1053" s="40"/>
      <c r="G1053" s="40"/>
      <c r="H1053" s="40"/>
      <c r="I1053" s="40"/>
      <c r="J1053" s="40"/>
      <c r="K1053" s="40"/>
      <c r="L1053" s="40"/>
      <c r="M1053" s="40"/>
    </row>
    <row r="1054" spans="1:13" ht="12.75" customHeight="1" x14ac:dyDescent="0.2">
      <c r="A1054" s="38"/>
      <c r="B1054" s="45"/>
      <c r="D1054" s="40"/>
      <c r="E1054" s="40"/>
      <c r="F1054" s="40"/>
      <c r="G1054" s="40"/>
      <c r="H1054" s="40"/>
      <c r="I1054" s="40"/>
      <c r="J1054" s="40"/>
      <c r="K1054" s="40"/>
      <c r="L1054" s="40"/>
      <c r="M1054" s="40"/>
    </row>
    <row r="1055" spans="1:13" ht="12.75" customHeight="1" x14ac:dyDescent="0.2">
      <c r="A1055" s="38"/>
      <c r="B1055" s="45"/>
      <c r="D1055" s="40"/>
      <c r="E1055" s="40"/>
      <c r="F1055" s="40"/>
      <c r="G1055" s="40"/>
      <c r="H1055" s="40"/>
      <c r="I1055" s="40"/>
      <c r="J1055" s="40"/>
      <c r="K1055" s="40"/>
      <c r="L1055" s="40"/>
      <c r="M1055" s="40"/>
    </row>
    <row r="1056" spans="1:13" ht="12.75" customHeight="1" x14ac:dyDescent="0.2">
      <c r="A1056" s="38"/>
      <c r="B1056" s="45"/>
      <c r="D1056" s="40"/>
      <c r="E1056" s="40"/>
      <c r="F1056" s="40"/>
      <c r="G1056" s="40"/>
      <c r="H1056" s="40"/>
      <c r="I1056" s="40"/>
      <c r="J1056" s="40"/>
      <c r="K1056" s="40"/>
      <c r="L1056" s="40"/>
      <c r="M1056" s="40"/>
    </row>
    <row r="1057" spans="1:13" ht="12.75" customHeight="1" x14ac:dyDescent="0.2">
      <c r="A1057" s="38"/>
      <c r="B1057" s="45"/>
      <c r="D1057" s="40"/>
      <c r="E1057" s="40"/>
      <c r="F1057" s="40"/>
      <c r="G1057" s="40"/>
      <c r="H1057" s="40"/>
      <c r="I1057" s="40"/>
      <c r="J1057" s="40"/>
      <c r="K1057" s="40"/>
      <c r="L1057" s="40"/>
      <c r="M1057" s="40"/>
    </row>
    <row r="1058" spans="1:13" ht="12.75" customHeight="1" x14ac:dyDescent="0.2">
      <c r="A1058" s="38"/>
      <c r="B1058" s="45"/>
      <c r="D1058" s="40"/>
      <c r="E1058" s="40"/>
      <c r="F1058" s="40"/>
      <c r="G1058" s="40"/>
      <c r="H1058" s="40"/>
      <c r="I1058" s="40"/>
      <c r="J1058" s="40"/>
      <c r="K1058" s="40"/>
      <c r="L1058" s="40"/>
      <c r="M1058" s="40"/>
    </row>
    <row r="1059" spans="1:13" ht="12.75" customHeight="1" x14ac:dyDescent="0.2">
      <c r="A1059" s="38"/>
      <c r="B1059" s="45"/>
      <c r="D1059" s="40"/>
      <c r="E1059" s="40"/>
      <c r="F1059" s="40"/>
      <c r="G1059" s="40"/>
      <c r="H1059" s="40"/>
      <c r="I1059" s="40"/>
      <c r="J1059" s="40"/>
      <c r="K1059" s="40"/>
      <c r="L1059" s="40"/>
      <c r="M1059" s="40"/>
    </row>
    <row r="1060" spans="1:13" ht="12.75" customHeight="1" x14ac:dyDescent="0.2">
      <c r="A1060" s="38"/>
      <c r="B1060" s="45"/>
      <c r="D1060" s="40"/>
      <c r="E1060" s="40"/>
      <c r="F1060" s="40"/>
      <c r="G1060" s="40"/>
      <c r="H1060" s="40"/>
      <c r="I1060" s="40"/>
      <c r="J1060" s="40"/>
      <c r="K1060" s="40"/>
      <c r="L1060" s="40"/>
      <c r="M1060" s="40"/>
    </row>
    <row r="1061" spans="1:13" ht="12.75" customHeight="1" x14ac:dyDescent="0.2">
      <c r="A1061" s="38"/>
      <c r="B1061" s="45"/>
      <c r="D1061" s="40"/>
      <c r="E1061" s="40"/>
      <c r="F1061" s="40"/>
      <c r="G1061" s="40"/>
      <c r="H1061" s="40"/>
      <c r="I1061" s="40"/>
      <c r="J1061" s="40"/>
      <c r="K1061" s="40"/>
      <c r="L1061" s="40"/>
      <c r="M1061" s="40"/>
    </row>
    <row r="1062" spans="1:13" ht="15" customHeight="1" x14ac:dyDescent="0.2">
      <c r="G1062" s="40"/>
      <c r="H1062" s="40"/>
      <c r="I1062" s="40"/>
      <c r="J1062" s="40"/>
      <c r="K1062" s="40"/>
      <c r="L1062" s="40"/>
    </row>
    <row r="1063" spans="1:13" ht="15" customHeight="1" x14ac:dyDescent="0.2">
      <c r="G1063" s="40"/>
      <c r="H1063" s="40"/>
      <c r="I1063" s="40"/>
      <c r="J1063" s="40"/>
      <c r="K1063" s="40"/>
      <c r="L1063" s="40"/>
    </row>
    <row r="1064" spans="1:13" ht="15" customHeight="1" x14ac:dyDescent="0.2">
      <c r="G1064" s="40"/>
      <c r="H1064" s="40"/>
      <c r="I1064" s="40"/>
      <c r="J1064" s="40"/>
      <c r="K1064" s="40"/>
      <c r="L1064" s="40"/>
    </row>
    <row r="1065" spans="1:13" ht="15" customHeight="1" x14ac:dyDescent="0.2">
      <c r="G1065" s="40"/>
      <c r="H1065" s="40"/>
      <c r="I1065" s="40"/>
      <c r="J1065" s="40"/>
      <c r="K1065" s="40"/>
      <c r="L1065" s="40"/>
    </row>
    <row r="1066" spans="1:13" ht="15" customHeight="1" x14ac:dyDescent="0.2">
      <c r="G1066" s="40"/>
      <c r="H1066" s="40"/>
      <c r="I1066" s="40"/>
      <c r="J1066" s="40"/>
      <c r="K1066" s="40"/>
      <c r="L1066" s="40"/>
    </row>
    <row r="1067" spans="1:13" ht="15" customHeight="1" x14ac:dyDescent="0.2">
      <c r="G1067" s="40"/>
      <c r="H1067" s="40"/>
      <c r="I1067" s="40"/>
      <c r="J1067" s="40"/>
      <c r="K1067" s="40"/>
      <c r="L1067" s="40"/>
    </row>
    <row r="1068" spans="1:13" ht="15" customHeight="1" x14ac:dyDescent="0.2">
      <c r="G1068" s="40"/>
      <c r="H1068" s="40"/>
      <c r="I1068" s="40"/>
      <c r="J1068" s="40"/>
      <c r="K1068" s="40"/>
      <c r="L1068" s="40"/>
    </row>
    <row r="1069" spans="1:13" ht="15" customHeight="1" x14ac:dyDescent="0.2">
      <c r="G1069" s="40"/>
      <c r="H1069" s="40"/>
      <c r="I1069" s="40"/>
      <c r="J1069" s="40"/>
      <c r="K1069" s="40"/>
      <c r="L1069" s="40"/>
    </row>
    <row r="1070" spans="1:13" ht="15" customHeight="1" x14ac:dyDescent="0.2">
      <c r="G1070" s="40"/>
      <c r="H1070" s="40"/>
      <c r="I1070" s="40"/>
      <c r="J1070" s="40"/>
      <c r="K1070" s="40"/>
    </row>
    <row r="1071" spans="1:13" ht="15" customHeight="1" x14ac:dyDescent="0.2">
      <c r="G1071" s="40"/>
      <c r="H1071" s="40"/>
      <c r="I1071" s="40"/>
      <c r="J1071" s="40"/>
      <c r="K1071" s="40"/>
    </row>
    <row r="1072" spans="1:13" ht="15" customHeight="1" x14ac:dyDescent="0.2">
      <c r="G1072" s="40"/>
      <c r="H1072" s="40"/>
      <c r="I1072" s="40"/>
      <c r="J1072" s="40"/>
      <c r="K1072" s="40"/>
    </row>
    <row r="1073" spans="7:11" ht="15" customHeight="1" x14ac:dyDescent="0.2">
      <c r="G1073" s="40"/>
      <c r="H1073" s="40"/>
      <c r="I1073" s="40"/>
      <c r="J1073" s="40"/>
      <c r="K1073" s="40"/>
    </row>
    <row r="1074" spans="7:11" ht="15" customHeight="1" x14ac:dyDescent="0.2">
      <c r="G1074" s="40"/>
      <c r="H1074" s="40"/>
      <c r="I1074" s="40"/>
      <c r="J1074" s="40"/>
      <c r="K1074" s="40"/>
    </row>
    <row r="1075" spans="7:11" ht="15" customHeight="1" x14ac:dyDescent="0.2">
      <c r="G1075" s="40"/>
      <c r="H1075" s="40"/>
      <c r="I1075" s="40"/>
      <c r="J1075" s="40"/>
      <c r="K1075" s="40"/>
    </row>
    <row r="1076" spans="7:11" ht="15" customHeight="1" x14ac:dyDescent="0.2">
      <c r="G1076" s="40"/>
      <c r="H1076" s="40"/>
      <c r="I1076" s="40"/>
      <c r="J1076" s="40"/>
      <c r="K1076" s="40"/>
    </row>
    <row r="1077" spans="7:11" ht="15" customHeight="1" x14ac:dyDescent="0.2">
      <c r="G1077" s="40"/>
      <c r="H1077" s="40"/>
      <c r="I1077" s="40"/>
      <c r="J1077" s="40"/>
      <c r="K1077" s="40"/>
    </row>
    <row r="1078" spans="7:11" ht="15" customHeight="1" x14ac:dyDescent="0.2">
      <c r="G1078" s="40"/>
      <c r="H1078" s="40"/>
      <c r="I1078" s="40"/>
      <c r="J1078" s="40"/>
      <c r="K1078" s="40"/>
    </row>
    <row r="1079" spans="7:11" ht="15" customHeight="1" x14ac:dyDescent="0.2">
      <c r="G1079" s="40"/>
      <c r="H1079" s="40"/>
      <c r="I1079" s="40"/>
      <c r="J1079" s="40"/>
      <c r="K1079" s="40"/>
    </row>
    <row r="1080" spans="7:11" ht="15" customHeight="1" x14ac:dyDescent="0.2">
      <c r="G1080" s="40"/>
      <c r="H1080" s="40"/>
      <c r="I1080" s="40"/>
      <c r="J1080" s="40"/>
      <c r="K1080" s="40"/>
    </row>
    <row r="1081" spans="7:11" ht="15" customHeight="1" x14ac:dyDescent="0.2">
      <c r="G1081" s="40"/>
      <c r="H1081" s="40"/>
    </row>
    <row r="1082" spans="7:11" ht="15" customHeight="1" x14ac:dyDescent="0.2">
      <c r="G1082" s="40"/>
      <c r="H1082" s="40"/>
    </row>
    <row r="1083" spans="7:11" ht="15" customHeight="1" x14ac:dyDescent="0.2">
      <c r="G1083" s="40"/>
      <c r="H1083" s="40"/>
    </row>
    <row r="1084" spans="7:11" ht="15" customHeight="1" x14ac:dyDescent="0.2">
      <c r="G1084" s="40"/>
      <c r="H1084" s="40"/>
    </row>
    <row r="1085" spans="7:11" ht="15" customHeight="1" x14ac:dyDescent="0.2">
      <c r="G1085" s="40"/>
      <c r="H1085" s="40"/>
    </row>
    <row r="1086" spans="7:11" ht="15" customHeight="1" x14ac:dyDescent="0.2">
      <c r="G1086" s="40"/>
      <c r="H1086" s="40"/>
    </row>
    <row r="1087" spans="7:11" ht="15" customHeight="1" x14ac:dyDescent="0.2">
      <c r="G1087" s="40"/>
      <c r="H1087" s="40"/>
    </row>
    <row r="1088" spans="7:11" ht="15" customHeight="1" x14ac:dyDescent="0.2">
      <c r="G1088" s="40"/>
      <c r="H1088" s="40"/>
    </row>
  </sheetData>
  <autoFilter ref="A1:AM196" xr:uid="{00000000-0009-0000-0000-000000000000}"/>
  <mergeCells count="66">
    <mergeCell ref="AI9:AI10"/>
    <mergeCell ref="B222:C222"/>
    <mergeCell ref="B223:C223"/>
    <mergeCell ref="B204:C204"/>
    <mergeCell ref="B205:C205"/>
    <mergeCell ref="M198:N198"/>
    <mergeCell ref="B209:C209"/>
    <mergeCell ref="B206:C206"/>
    <mergeCell ref="B202:C202"/>
    <mergeCell ref="B203:C203"/>
    <mergeCell ref="B201:C201"/>
    <mergeCell ref="B198:C198"/>
    <mergeCell ref="B199:C199"/>
    <mergeCell ref="B200:C200"/>
    <mergeCell ref="D9:F9"/>
    <mergeCell ref="G9:I9"/>
    <mergeCell ref="A8:AM8"/>
    <mergeCell ref="B224:C224"/>
    <mergeCell ref="B211:C211"/>
    <mergeCell ref="B212:C212"/>
    <mergeCell ref="B213:C213"/>
    <mergeCell ref="B214:C214"/>
    <mergeCell ref="B215:C215"/>
    <mergeCell ref="B216:C216"/>
    <mergeCell ref="B217:C217"/>
    <mergeCell ref="B218:C218"/>
    <mergeCell ref="B210:C210"/>
    <mergeCell ref="B219:C219"/>
    <mergeCell ref="B220:C220"/>
    <mergeCell ref="B221:C221"/>
    <mergeCell ref="B207:C207"/>
    <mergeCell ref="B208:C208"/>
    <mergeCell ref="G249:H249"/>
    <mergeCell ref="G250:H250"/>
    <mergeCell ref="G251:H251"/>
    <mergeCell ref="G242:H242"/>
    <mergeCell ref="G246:H246"/>
    <mergeCell ref="AG9:AG10"/>
    <mergeCell ref="T9:T10"/>
    <mergeCell ref="U9:U10"/>
    <mergeCell ref="V9:V10"/>
    <mergeCell ref="W9:W10"/>
    <mergeCell ref="X9:X10"/>
    <mergeCell ref="Z9:Z10"/>
    <mergeCell ref="AA9:AA10"/>
    <mergeCell ref="O9:O10"/>
    <mergeCell ref="P9:P10"/>
    <mergeCell ref="Q9:Q10"/>
    <mergeCell ref="R9:R10"/>
    <mergeCell ref="S9:S10"/>
    <mergeCell ref="AH9:AH10"/>
    <mergeCell ref="AJ9:AJ10"/>
    <mergeCell ref="G231:H231"/>
    <mergeCell ref="AM9:AM10"/>
    <mergeCell ref="AL9:AL10"/>
    <mergeCell ref="AF9:AF10"/>
    <mergeCell ref="AE9:AE10"/>
    <mergeCell ref="AB9:AB10"/>
    <mergeCell ref="AC9:AC10"/>
    <mergeCell ref="AD9:AD10"/>
    <mergeCell ref="N9:N10"/>
    <mergeCell ref="J9:J10"/>
    <mergeCell ref="K9:K10"/>
    <mergeCell ref="M9:M10"/>
    <mergeCell ref="L9:L10"/>
    <mergeCell ref="Y9:Y10"/>
  </mergeCells>
  <conditionalFormatting sqref="A1:XFD7 A10:K10 M10:X10 Z10:AG10 A11:XFD26 O198:XFD198 A9:AG9 AN8:XFD8 A8 K198:M198 A27:K27 M27:XFD27 A198:I199 I207:XFD221 A201:F1048576 A200:G200 L222:XFD236 I237:XFD238 I246:XFD1048576 I239:I245 L239:XFD245 G231 A28:XFD127 A160:R161 AE128:XFD131 A159:O159 Q159:AD159 A162:O164 Q162:R164 A165:R165 A166:O171 G201:G205 H200:I205 I206 I229:I236 G232:H1048576 G206:H223 A197:XFD197 K199:XFD206 S160:AD178 Q166:R194 A195:R196 T195:XFD196 S179:S196 T179:AD184 A128:A196 T186:AD186 T185:Y185 AB185:AD185 A173:O194 T188:AD194 T187:Y187 AB187:AD187 AK10:XFD10 AI9:XFD9 AF132:XFD194">
    <cfRule type="cellIs" priority="39" operator="between">
      <formula>44562</formula>
      <formula>44772</formula>
    </cfRule>
  </conditionalFormatting>
  <conditionalFormatting sqref="J12">
    <cfRule type="colorScale" priority="38">
      <colorScale>
        <cfvo type="num" val="44572"/>
        <cfvo type="num" val="44772"/>
        <color rgb="FFFF7128"/>
        <color theme="9"/>
      </colorScale>
    </cfRule>
  </conditionalFormatting>
  <conditionalFormatting sqref="AK1:AK7 AK204:AK1048576 AE198:AE203 AK9:AK197">
    <cfRule type="containsText" dxfId="29" priority="34" operator="containsText" text="VIGENTE">
      <formula>NOT(ISERROR(SEARCH("VIGENTE",AE1)))</formula>
    </cfRule>
    <cfRule type="containsText" dxfId="28" priority="35" operator="containsText" text="TERMINADO">
      <formula>NOT(ISERROR(SEARCH("TERMINADO",AE1)))</formula>
    </cfRule>
    <cfRule type="containsText" dxfId="27" priority="36" operator="containsText" text="PROXIMOATERMINAR">
      <formula>NOT(ISERROR(SEARCH("PROXIMOATERMINAR",AE1)))</formula>
    </cfRule>
    <cfRule type="colorScale" priority="37">
      <colorScale>
        <cfvo type="num" val="&quot;PROXIMOATERMINAR&quot;"/>
        <cfvo type="num" val="&quot;VIGENTE&quot;"/>
        <color rgb="FFFF0000"/>
        <color theme="9"/>
      </colorScale>
    </cfRule>
  </conditionalFormatting>
  <conditionalFormatting sqref="L27">
    <cfRule type="cellIs" priority="33" operator="between">
      <formula>44562</formula>
      <formula>44772</formula>
    </cfRule>
  </conditionalFormatting>
  <conditionalFormatting sqref="B128:AD129">
    <cfRule type="cellIs" priority="32" operator="between">
      <formula>44562</formula>
      <formula>44772</formula>
    </cfRule>
  </conditionalFormatting>
  <conditionalFormatting sqref="B130:AD131">
    <cfRule type="cellIs" priority="31" operator="between">
      <formula>44562</formula>
      <formula>44772</formula>
    </cfRule>
  </conditionalFormatting>
  <conditionalFormatting sqref="T132:AE135 B132:R135 AE136:AE194">
    <cfRule type="cellIs" priority="30" operator="between">
      <formula>44562</formula>
      <formula>44772</formula>
    </cfRule>
  </conditionalFormatting>
  <conditionalFormatting sqref="S132:S135">
    <cfRule type="cellIs" priority="29" operator="between">
      <formula>44562</formula>
      <formula>44772</formula>
    </cfRule>
  </conditionalFormatting>
  <conditionalFormatting sqref="B137:K137 M136:AD137 B138:AD157 B136:I136 K136">
    <cfRule type="cellIs" priority="28" operator="between">
      <formula>44562</formula>
      <formula>44772</formula>
    </cfRule>
  </conditionalFormatting>
  <conditionalFormatting sqref="L136">
    <cfRule type="cellIs" priority="27" operator="between">
      <formula>44562</formula>
      <formula>44772</formula>
    </cfRule>
  </conditionalFormatting>
  <conditionalFormatting sqref="L137">
    <cfRule type="cellIs" priority="26" operator="between">
      <formula>44562</formula>
      <formula>44772</formula>
    </cfRule>
  </conditionalFormatting>
  <conditionalFormatting sqref="AB158:AD158">
    <cfRule type="cellIs" priority="25" operator="between">
      <formula>44562</formula>
      <formula>44772</formula>
    </cfRule>
  </conditionalFormatting>
  <conditionalFormatting sqref="B158:AA158">
    <cfRule type="cellIs" priority="24" operator="between">
      <formula>44562</formula>
      <formula>44772</formula>
    </cfRule>
  </conditionalFormatting>
  <conditionalFormatting sqref="J136">
    <cfRule type="cellIs" priority="23" operator="between">
      <formula>44562</formula>
      <formula>44772</formula>
    </cfRule>
  </conditionalFormatting>
  <conditionalFormatting sqref="P159">
    <cfRule type="cellIs" priority="22" operator="between">
      <formula>44562</formula>
      <formula>44772</formula>
    </cfRule>
  </conditionalFormatting>
  <conditionalFormatting sqref="P162">
    <cfRule type="cellIs" priority="21" operator="between">
      <formula>44562</formula>
      <formula>44772</formula>
    </cfRule>
  </conditionalFormatting>
  <conditionalFormatting sqref="P163">
    <cfRule type="cellIs" priority="20" operator="between">
      <formula>44562</formula>
      <formula>44772</formula>
    </cfRule>
  </conditionalFormatting>
  <conditionalFormatting sqref="P164">
    <cfRule type="cellIs" priority="19" operator="between">
      <formula>44562</formula>
      <formula>44772</formula>
    </cfRule>
  </conditionalFormatting>
  <conditionalFormatting sqref="P166">
    <cfRule type="cellIs" priority="18" operator="between">
      <formula>44562</formula>
      <formula>44772</formula>
    </cfRule>
  </conditionalFormatting>
  <conditionalFormatting sqref="P167">
    <cfRule type="cellIs" priority="17" operator="between">
      <formula>44562</formula>
      <formula>44772</formula>
    </cfRule>
  </conditionalFormatting>
  <conditionalFormatting sqref="P168:P171 P175 P189:P194">
    <cfRule type="cellIs" priority="16" operator="between">
      <formula>44562</formula>
      <formula>44772</formula>
    </cfRule>
  </conditionalFormatting>
  <conditionalFormatting sqref="B172:O172">
    <cfRule type="cellIs" priority="15" operator="between">
      <formula>44562</formula>
      <formula>44772</formula>
    </cfRule>
  </conditionalFormatting>
  <conditionalFormatting sqref="P172">
    <cfRule type="cellIs" priority="14" operator="between">
      <formula>44562</formula>
      <formula>44772</formula>
    </cfRule>
  </conditionalFormatting>
  <conditionalFormatting sqref="P173">
    <cfRule type="cellIs" priority="13" operator="between">
      <formula>44562</formula>
      <formula>44772</formula>
    </cfRule>
  </conditionalFormatting>
  <conditionalFormatting sqref="P174">
    <cfRule type="cellIs" priority="12" operator="between">
      <formula>44562</formula>
      <formula>44772</formula>
    </cfRule>
  </conditionalFormatting>
  <conditionalFormatting sqref="P181">
    <cfRule type="cellIs" priority="11" operator="between">
      <formula>44562</formula>
      <formula>44772</formula>
    </cfRule>
  </conditionalFormatting>
  <conditionalFormatting sqref="P182:P183">
    <cfRule type="cellIs" priority="10" operator="between">
      <formula>44562</formula>
      <formula>44772</formula>
    </cfRule>
  </conditionalFormatting>
  <conditionalFormatting sqref="P188">
    <cfRule type="cellIs" priority="2" operator="between">
      <formula>44562</formula>
      <formula>44772</formula>
    </cfRule>
  </conditionalFormatting>
  <conditionalFormatting sqref="P176:P180">
    <cfRule type="cellIs" priority="9" operator="between">
      <formula>44562</formula>
      <formula>44772</formula>
    </cfRule>
  </conditionalFormatting>
  <conditionalFormatting sqref="P184">
    <cfRule type="cellIs" priority="8" operator="between">
      <formula>44562</formula>
      <formula>44772</formula>
    </cfRule>
  </conditionalFormatting>
  <conditionalFormatting sqref="P185">
    <cfRule type="cellIs" priority="7" operator="between">
      <formula>44562</formula>
      <formula>44772</formula>
    </cfRule>
  </conditionalFormatting>
  <conditionalFormatting sqref="Z185:AA185">
    <cfRule type="cellIs" priority="6" operator="between">
      <formula>44562</formula>
      <formula>44772</formula>
    </cfRule>
  </conditionalFormatting>
  <conditionalFormatting sqref="P186">
    <cfRule type="cellIs" priority="5" operator="between">
      <formula>44562</formula>
      <formula>44772</formula>
    </cfRule>
  </conditionalFormatting>
  <conditionalFormatting sqref="P187">
    <cfRule type="cellIs" priority="4" operator="between">
      <formula>44562</formula>
      <formula>44772</formula>
    </cfRule>
  </conditionalFormatting>
  <conditionalFormatting sqref="Z187:AA187">
    <cfRule type="cellIs" priority="3" operator="between">
      <formula>44562</formula>
      <formula>44772</formula>
    </cfRule>
  </conditionalFormatting>
  <conditionalFormatting sqref="AH9">
    <cfRule type="cellIs" priority="1" operator="between">
      <formula>44562</formula>
      <formula>44772</formula>
    </cfRule>
  </conditionalFormatting>
  <dataValidations disablePrompts="1" count="1">
    <dataValidation type="list" allowBlank="1" showInputMessage="1" showErrorMessage="1" sqref="N11:N20" xr:uid="{00000000-0002-0000-0000-000000000000}">
      <formula1>$N$1:$N$7</formula1>
    </dataValidation>
  </dataValidations>
  <pageMargins left="0" right="0" top="0" bottom="0" header="0" footer="0"/>
  <pageSetup orientation="landscape" r:id="rId1"/>
  <drawing r:id="rId2"/>
  <legacyDrawing r:id="rId3"/>
  <extLst>
    <ext xmlns:x14="http://schemas.microsoft.com/office/spreadsheetml/2009/9/main" uri="{05C60535-1F16-4fd2-B633-F4F36F0B64E0}">
      <x14:sparklineGroups xmlns:xm="http://schemas.microsoft.com/office/excel/2006/main">
        <x14:sparklineGroup type="column" displayEmptyCellsAs="gap" displayXAxis="1" minAxisType="group" rightToLeft="1" xr2:uid="{00000000-0003-0000-0000-000000000000}">
          <x14:colorSeries theme="9"/>
          <x14:colorNegative rgb="FFD00000"/>
          <x14:colorAxis rgb="FF000000"/>
          <x14:colorMarkers rgb="FFD00000"/>
          <x14:colorFirst rgb="FFD00000"/>
          <x14:colorLast rgb="FFD00000"/>
          <x14:colorHigh rgb="FFD00000"/>
          <x14:colorLow rgb="FFD00000"/>
          <x14:sparklines>
            <x14:sparkline>
              <xm:f>'GENERAL 2022'!AI11</xm:f>
              <xm:sqref>AJ11</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999"/>
  <sheetViews>
    <sheetView view="pageBreakPreview" topLeftCell="C62" zoomScale="80" zoomScaleNormal="100" zoomScaleSheetLayoutView="80" workbookViewId="0">
      <selection activeCell="D67" sqref="D67"/>
    </sheetView>
  </sheetViews>
  <sheetFormatPr baseColWidth="10" defaultColWidth="16.83203125" defaultRowHeight="15" customHeight="1" x14ac:dyDescent="0.2"/>
  <cols>
    <col min="1" max="1" width="16.83203125" style="8"/>
    <col min="2" max="2" width="6.6640625" style="8" customWidth="1"/>
    <col min="3" max="3" width="36.1640625" style="8" customWidth="1"/>
    <col min="4" max="4" width="47.1640625" style="8" customWidth="1"/>
    <col min="5" max="5" width="20.83203125" style="8" customWidth="1"/>
    <col min="6" max="6" width="19.1640625" style="8" customWidth="1"/>
    <col min="7" max="7" width="15.33203125" style="8" customWidth="1"/>
    <col min="8" max="9" width="22.5" style="8" customWidth="1"/>
    <col min="10" max="10" width="16.1640625" style="8" customWidth="1"/>
    <col min="11" max="11" width="13.6640625" style="8" customWidth="1"/>
    <col min="12" max="13" width="17.6640625" style="8" customWidth="1"/>
    <col min="14" max="14" width="25.1640625" style="8" customWidth="1"/>
    <col min="15" max="15" width="26.1640625" style="8" customWidth="1"/>
    <col min="16" max="16" width="19" style="8" bestFit="1" customWidth="1"/>
    <col min="17" max="17" width="26.33203125" style="8" customWidth="1"/>
    <col min="18" max="18" width="22" style="8" bestFit="1" customWidth="1"/>
    <col min="19" max="19" width="24.6640625" style="8" customWidth="1"/>
    <col min="20" max="20" width="25" style="8" bestFit="1" customWidth="1"/>
    <col min="21" max="21" width="17.1640625" style="8" customWidth="1"/>
    <col min="22" max="22" width="17" style="8" customWidth="1"/>
    <col min="23" max="23" width="26.83203125" style="8" customWidth="1"/>
    <col min="24" max="25" width="16.33203125" style="8" customWidth="1"/>
    <col min="26" max="27" width="17" style="8" customWidth="1"/>
    <col min="28" max="28" width="17.6640625" style="8" customWidth="1"/>
    <col min="29" max="31" width="16.83203125" style="8"/>
    <col min="32" max="34" width="22.33203125" style="8" customWidth="1"/>
    <col min="35" max="38" width="21.1640625" style="8" customWidth="1"/>
    <col min="39" max="16384" width="16.83203125" style="8"/>
  </cols>
  <sheetData>
    <row r="1" spans="2:39" ht="12" hidden="1" customHeight="1" x14ac:dyDescent="0.2">
      <c r="O1" s="9" t="s">
        <v>68</v>
      </c>
    </row>
    <row r="2" spans="2:39" ht="12" hidden="1" customHeight="1" x14ac:dyDescent="0.2">
      <c r="O2" s="9" t="s">
        <v>44</v>
      </c>
    </row>
    <row r="3" spans="2:39" ht="12" hidden="1" customHeight="1" x14ac:dyDescent="0.2">
      <c r="O3" s="9" t="s">
        <v>69</v>
      </c>
    </row>
    <row r="4" spans="2:39" ht="12" hidden="1" customHeight="1" x14ac:dyDescent="0.2">
      <c r="O4" s="9" t="s">
        <v>70</v>
      </c>
    </row>
    <row r="5" spans="2:39" ht="12" hidden="1" customHeight="1" x14ac:dyDescent="0.2">
      <c r="O5" s="9" t="s">
        <v>71</v>
      </c>
    </row>
    <row r="6" spans="2:39" ht="12" hidden="1" customHeight="1" x14ac:dyDescent="0.2">
      <c r="O6" s="9" t="s">
        <v>72</v>
      </c>
    </row>
    <row r="7" spans="2:39" ht="12" hidden="1" customHeight="1" x14ac:dyDescent="0.2">
      <c r="O7" s="9" t="s">
        <v>73</v>
      </c>
    </row>
    <row r="8" spans="2:39" s="104" customFormat="1" ht="62.25" customHeight="1" x14ac:dyDescent="0.2">
      <c r="B8" s="168" t="s">
        <v>588</v>
      </c>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70"/>
    </row>
    <row r="9" spans="2:39" ht="63" customHeight="1" x14ac:dyDescent="0.2">
      <c r="B9" s="11"/>
      <c r="C9" s="182" t="s">
        <v>0</v>
      </c>
      <c r="D9" s="182" t="s">
        <v>1</v>
      </c>
      <c r="E9" s="179" t="s">
        <v>2</v>
      </c>
      <c r="F9" s="180"/>
      <c r="G9" s="181"/>
      <c r="H9" s="179" t="s">
        <v>3</v>
      </c>
      <c r="I9" s="180"/>
      <c r="J9" s="181"/>
      <c r="K9" s="161" t="s">
        <v>4</v>
      </c>
      <c r="L9" s="161" t="s">
        <v>5</v>
      </c>
      <c r="M9" s="161" t="s">
        <v>583</v>
      </c>
      <c r="N9" s="163" t="s">
        <v>6</v>
      </c>
      <c r="O9" s="155" t="s">
        <v>76</v>
      </c>
      <c r="P9" s="157" t="s">
        <v>45</v>
      </c>
      <c r="Q9" s="157" t="s">
        <v>119</v>
      </c>
      <c r="R9" s="157" t="s">
        <v>46</v>
      </c>
      <c r="S9" s="157" t="s">
        <v>1022</v>
      </c>
      <c r="T9" s="157" t="s">
        <v>48</v>
      </c>
      <c r="U9" s="157" t="s">
        <v>49</v>
      </c>
      <c r="V9" s="157" t="s">
        <v>50</v>
      </c>
      <c r="W9" s="157" t="s">
        <v>51</v>
      </c>
      <c r="X9" s="157" t="s">
        <v>54</v>
      </c>
      <c r="Y9" s="159" t="s">
        <v>1023</v>
      </c>
      <c r="Z9" s="157" t="s">
        <v>57</v>
      </c>
      <c r="AA9" s="159" t="s">
        <v>586</v>
      </c>
      <c r="AB9" s="157" t="s">
        <v>58</v>
      </c>
      <c r="AC9" s="157" t="s">
        <v>60</v>
      </c>
      <c r="AD9" s="157" t="s">
        <v>63</v>
      </c>
      <c r="AE9" s="157" t="s">
        <v>64</v>
      </c>
      <c r="AF9" s="157" t="s">
        <v>65</v>
      </c>
      <c r="AG9" s="159" t="s">
        <v>205</v>
      </c>
      <c r="AH9" s="159" t="s">
        <v>122</v>
      </c>
      <c r="AI9" s="157" t="s">
        <v>66</v>
      </c>
      <c r="AJ9" s="89">
        <v>44804</v>
      </c>
      <c r="AK9" s="157" t="s">
        <v>123</v>
      </c>
      <c r="AL9" s="127"/>
      <c r="AM9" s="155" t="s">
        <v>67</v>
      </c>
    </row>
    <row r="10" spans="2:39" ht="77.25" customHeight="1" x14ac:dyDescent="0.2">
      <c r="B10" s="11"/>
      <c r="C10" s="162"/>
      <c r="D10" s="162"/>
      <c r="E10" s="13" t="s">
        <v>7</v>
      </c>
      <c r="F10" s="13" t="s">
        <v>43</v>
      </c>
      <c r="G10" s="13" t="s">
        <v>8</v>
      </c>
      <c r="H10" s="13" t="s">
        <v>9</v>
      </c>
      <c r="I10" s="13" t="s">
        <v>10</v>
      </c>
      <c r="J10" s="13" t="s">
        <v>8</v>
      </c>
      <c r="K10" s="162"/>
      <c r="L10" s="162"/>
      <c r="M10" s="162"/>
      <c r="N10" s="164"/>
      <c r="O10" s="156"/>
      <c r="P10" s="158"/>
      <c r="Q10" s="158"/>
      <c r="R10" s="158"/>
      <c r="S10" s="158"/>
      <c r="T10" s="158"/>
      <c r="U10" s="158"/>
      <c r="V10" s="158"/>
      <c r="W10" s="158"/>
      <c r="X10" s="158"/>
      <c r="Y10" s="160"/>
      <c r="Z10" s="158"/>
      <c r="AA10" s="165"/>
      <c r="AB10" s="158"/>
      <c r="AC10" s="158"/>
      <c r="AD10" s="158"/>
      <c r="AE10" s="158"/>
      <c r="AF10" s="158"/>
      <c r="AG10" s="160"/>
      <c r="AH10" s="160"/>
      <c r="AI10" s="158"/>
      <c r="AJ10" s="88">
        <v>44804</v>
      </c>
      <c r="AK10" s="158"/>
      <c r="AL10" s="128"/>
      <c r="AM10" s="156"/>
    </row>
    <row r="11" spans="2:39" ht="77.25" customHeight="1" x14ac:dyDescent="0.2">
      <c r="B11" s="10"/>
      <c r="C11" s="129"/>
      <c r="D11" s="129"/>
      <c r="E11" s="7"/>
      <c r="F11" s="7"/>
      <c r="G11" s="7"/>
      <c r="H11" s="7"/>
      <c r="I11" s="7"/>
      <c r="J11" s="7"/>
      <c r="K11" s="129"/>
      <c r="L11" s="129"/>
      <c r="M11" s="129"/>
      <c r="N11" s="130"/>
      <c r="O11" s="126"/>
      <c r="P11" s="128"/>
      <c r="Q11" s="128"/>
      <c r="R11" s="128"/>
      <c r="S11" s="128"/>
      <c r="T11" s="128"/>
      <c r="U11" s="128"/>
      <c r="V11" s="128"/>
      <c r="W11" s="128"/>
      <c r="X11" s="128"/>
      <c r="Y11" s="128"/>
      <c r="Z11" s="128"/>
      <c r="AA11" s="131"/>
      <c r="AB11" s="128"/>
      <c r="AC11" s="128"/>
      <c r="AD11" s="128"/>
      <c r="AE11" s="128"/>
      <c r="AF11" s="128"/>
      <c r="AG11" s="128"/>
      <c r="AH11" s="128"/>
      <c r="AI11" s="128"/>
      <c r="AJ11" s="132"/>
      <c r="AK11" s="128"/>
      <c r="AL11" s="128"/>
      <c r="AM11" s="126"/>
    </row>
    <row r="12" spans="2:39" ht="79.5" customHeight="1" x14ac:dyDescent="0.2">
      <c r="B12" s="14">
        <v>1</v>
      </c>
      <c r="C12" s="15" t="s">
        <v>12</v>
      </c>
      <c r="D12" s="4" t="s">
        <v>74</v>
      </c>
      <c r="E12" s="16">
        <v>44578</v>
      </c>
      <c r="F12" s="16"/>
      <c r="G12" s="2"/>
      <c r="H12" s="1">
        <v>44578</v>
      </c>
      <c r="I12" s="1">
        <f>H12</f>
        <v>44578</v>
      </c>
      <c r="J12" s="17"/>
      <c r="K12" s="1">
        <v>44580</v>
      </c>
      <c r="L12" s="1" t="s">
        <v>75</v>
      </c>
      <c r="M12" s="1" t="s">
        <v>594</v>
      </c>
      <c r="N12" s="2" t="s">
        <v>11</v>
      </c>
      <c r="O12" s="18" t="s">
        <v>44</v>
      </c>
      <c r="P12" s="18" t="s">
        <v>77</v>
      </c>
      <c r="Q12" s="18" t="s">
        <v>78</v>
      </c>
      <c r="R12" s="19">
        <v>16533750</v>
      </c>
      <c r="S12" s="19">
        <v>3306750</v>
      </c>
      <c r="T12" s="19">
        <f>R12+S12</f>
        <v>19840500</v>
      </c>
      <c r="U12" s="20">
        <v>20220003</v>
      </c>
      <c r="V12" s="20">
        <v>20220003</v>
      </c>
      <c r="W12" s="18" t="s">
        <v>52</v>
      </c>
      <c r="X12" s="18" t="s">
        <v>79</v>
      </c>
      <c r="Y12" s="18" t="s">
        <v>1024</v>
      </c>
      <c r="Z12" s="18">
        <v>1093750309</v>
      </c>
      <c r="AA12" s="18" t="s">
        <v>584</v>
      </c>
      <c r="AB12" s="18" t="s">
        <v>80</v>
      </c>
      <c r="AC12" s="18" t="s">
        <v>62</v>
      </c>
      <c r="AD12" s="21">
        <v>44578</v>
      </c>
      <c r="AE12" s="21">
        <v>44578</v>
      </c>
      <c r="AF12" s="21">
        <v>44728</v>
      </c>
      <c r="AG12" s="22">
        <f>AF12-AE12</f>
        <v>150</v>
      </c>
      <c r="AH12" s="21"/>
      <c r="AI12" s="18"/>
      <c r="AJ12" s="18" t="str">
        <f>IF(AF12&lt;=$AJ$9,"TERMINADO",IF(AF12&lt;=$AJ$10,"PROXIMOATERMINAR","VIGENTE"))</f>
        <v>TERMINADO</v>
      </c>
      <c r="AK12" s="18"/>
      <c r="AL12" s="18" t="s">
        <v>1000</v>
      </c>
      <c r="AM12" s="18"/>
    </row>
    <row r="13" spans="2:39" ht="84" x14ac:dyDescent="0.2">
      <c r="B13" s="14">
        <v>2</v>
      </c>
      <c r="C13" s="3" t="s">
        <v>81</v>
      </c>
      <c r="D13" s="4" t="s">
        <v>39</v>
      </c>
      <c r="E13" s="16">
        <v>44578</v>
      </c>
      <c r="F13" s="16"/>
      <c r="G13" s="2"/>
      <c r="H13" s="1">
        <v>44578</v>
      </c>
      <c r="I13" s="1">
        <f t="shared" ref="I13:I15" si="0">H13</f>
        <v>44578</v>
      </c>
      <c r="J13" s="2"/>
      <c r="K13" s="1" t="s">
        <v>82</v>
      </c>
      <c r="L13" s="1" t="s">
        <v>83</v>
      </c>
      <c r="M13" s="1" t="s">
        <v>595</v>
      </c>
      <c r="N13" s="2" t="s">
        <v>11</v>
      </c>
      <c r="O13" s="18" t="s">
        <v>44</v>
      </c>
      <c r="P13" s="18" t="s">
        <v>84</v>
      </c>
      <c r="Q13" s="18" t="s">
        <v>78</v>
      </c>
      <c r="R13" s="19">
        <v>9581765</v>
      </c>
      <c r="S13" s="19">
        <v>1916353</v>
      </c>
      <c r="T13" s="19">
        <f t="shared" ref="T13:T19" si="1">R13+S13</f>
        <v>11498118</v>
      </c>
      <c r="U13" s="18">
        <v>20220004</v>
      </c>
      <c r="V13" s="18">
        <v>20220004</v>
      </c>
      <c r="W13" s="18" t="s">
        <v>52</v>
      </c>
      <c r="X13" s="18" t="s">
        <v>40</v>
      </c>
      <c r="Y13" s="18" t="s">
        <v>1024</v>
      </c>
      <c r="Z13" s="18">
        <v>1055916240</v>
      </c>
      <c r="AA13" s="18" t="s">
        <v>584</v>
      </c>
      <c r="AB13" s="18" t="s">
        <v>85</v>
      </c>
      <c r="AC13" s="18" t="s">
        <v>86</v>
      </c>
      <c r="AD13" s="21">
        <v>44578</v>
      </c>
      <c r="AE13" s="21">
        <v>44578</v>
      </c>
      <c r="AF13" s="21">
        <v>44728</v>
      </c>
      <c r="AG13" s="22">
        <f t="shared" ref="AG13:AG47" si="2">AF13-AE13</f>
        <v>150</v>
      </c>
      <c r="AH13" s="21"/>
      <c r="AI13" s="18"/>
      <c r="AJ13" s="18" t="str">
        <f>IF(AF13&lt;=$AJ$9,"TERMINADO",IF(AF13&lt;=$AJ$10,"PROXIMOATERMINAR","VIGENTE"))</f>
        <v>TERMINADO</v>
      </c>
      <c r="AK13" s="18" t="s">
        <v>407</v>
      </c>
      <c r="AL13" s="18" t="s">
        <v>1000</v>
      </c>
      <c r="AM13" s="18"/>
    </row>
    <row r="14" spans="2:39" ht="60" x14ac:dyDescent="0.2">
      <c r="B14" s="14">
        <v>3</v>
      </c>
      <c r="C14" s="3" t="s">
        <v>81</v>
      </c>
      <c r="D14" s="4" t="s">
        <v>87</v>
      </c>
      <c r="E14" s="16">
        <v>44578</v>
      </c>
      <c r="F14" s="16"/>
      <c r="G14" s="1"/>
      <c r="H14" s="1">
        <v>44578</v>
      </c>
      <c r="I14" s="1">
        <f t="shared" si="0"/>
        <v>44578</v>
      </c>
      <c r="J14" s="1"/>
      <c r="K14" s="1">
        <v>44580</v>
      </c>
      <c r="L14" s="1" t="s">
        <v>88</v>
      </c>
      <c r="M14" s="1" t="s">
        <v>596</v>
      </c>
      <c r="N14" s="2" t="s">
        <v>11</v>
      </c>
      <c r="O14" s="18" t="s">
        <v>44</v>
      </c>
      <c r="P14" s="18" t="s">
        <v>89</v>
      </c>
      <c r="Q14" s="18" t="s">
        <v>78</v>
      </c>
      <c r="R14" s="19">
        <v>9581765</v>
      </c>
      <c r="S14" s="19">
        <v>1916353</v>
      </c>
      <c r="T14" s="19">
        <f t="shared" si="1"/>
        <v>11498118</v>
      </c>
      <c r="U14" s="18">
        <v>20220005</v>
      </c>
      <c r="V14" s="18">
        <v>20220005</v>
      </c>
      <c r="W14" s="18" t="s">
        <v>90</v>
      </c>
      <c r="X14" s="18" t="s">
        <v>91</v>
      </c>
      <c r="Y14" s="18" t="s">
        <v>1024</v>
      </c>
      <c r="Z14" s="18">
        <v>1058845289</v>
      </c>
      <c r="AA14" s="18" t="s">
        <v>585</v>
      </c>
      <c r="AB14" s="18" t="s">
        <v>85</v>
      </c>
      <c r="AC14" s="18" t="s">
        <v>86</v>
      </c>
      <c r="AD14" s="21">
        <v>44578</v>
      </c>
      <c r="AE14" s="21">
        <v>44578</v>
      </c>
      <c r="AF14" s="21">
        <v>44728</v>
      </c>
      <c r="AG14" s="22">
        <f t="shared" si="2"/>
        <v>150</v>
      </c>
      <c r="AH14" s="21"/>
      <c r="AI14" s="18"/>
      <c r="AJ14" s="18" t="str">
        <f>IF(AF14&lt;=$AJ$9,"TERMINADO",IF(AF14&lt;=$AJ$10,"PROXIMOATERMINAR","VIGENTE"))</f>
        <v>TERMINADO</v>
      </c>
      <c r="AK14" s="18" t="s">
        <v>407</v>
      </c>
      <c r="AL14" s="18" t="s">
        <v>1000</v>
      </c>
      <c r="AM14" s="18"/>
    </row>
    <row r="15" spans="2:39" ht="48" x14ac:dyDescent="0.2">
      <c r="B15" s="14">
        <v>4</v>
      </c>
      <c r="C15" s="3" t="s">
        <v>81</v>
      </c>
      <c r="D15" s="6" t="s">
        <v>92</v>
      </c>
      <c r="E15" s="1">
        <v>44578</v>
      </c>
      <c r="F15" s="1"/>
      <c r="G15" s="1"/>
      <c r="H15" s="1">
        <v>44578</v>
      </c>
      <c r="I15" s="1">
        <f t="shared" si="0"/>
        <v>44578</v>
      </c>
      <c r="J15" s="1"/>
      <c r="K15" s="1">
        <v>44580</v>
      </c>
      <c r="L15" s="1" t="s">
        <v>93</v>
      </c>
      <c r="M15" s="1" t="s">
        <v>597</v>
      </c>
      <c r="N15" s="2" t="s">
        <v>11</v>
      </c>
      <c r="O15" s="18" t="s">
        <v>44</v>
      </c>
      <c r="P15" s="18" t="s">
        <v>94</v>
      </c>
      <c r="Q15" s="18" t="s">
        <v>78</v>
      </c>
      <c r="R15" s="19">
        <v>10288684</v>
      </c>
      <c r="S15" s="19">
        <v>3828257</v>
      </c>
      <c r="T15" s="19">
        <f t="shared" si="1"/>
        <v>14116941</v>
      </c>
      <c r="U15" s="18">
        <v>20220006</v>
      </c>
      <c r="V15" s="18">
        <v>20220006</v>
      </c>
      <c r="W15" s="18" t="s">
        <v>53</v>
      </c>
      <c r="X15" s="18" t="s">
        <v>55</v>
      </c>
      <c r="Y15" s="18" t="s">
        <v>1024</v>
      </c>
      <c r="Z15" s="18">
        <v>1058845400</v>
      </c>
      <c r="AA15" s="18" t="s">
        <v>584</v>
      </c>
      <c r="AB15" s="18" t="s">
        <v>85</v>
      </c>
      <c r="AC15" s="18" t="s">
        <v>86</v>
      </c>
      <c r="AD15" s="21">
        <v>44578</v>
      </c>
      <c r="AE15" s="21">
        <v>44578</v>
      </c>
      <c r="AF15" s="21">
        <v>44697</v>
      </c>
      <c r="AG15" s="22">
        <f t="shared" si="2"/>
        <v>119</v>
      </c>
      <c r="AH15" s="21"/>
      <c r="AI15" s="21">
        <v>44743</v>
      </c>
      <c r="AJ15" s="18" t="str">
        <f>IF(AI15&lt;=$AJ$9,"TERMINADO",IF(AI15&lt;=$AJ$10,"PROXIMOATERMINAR","VIGENTE"))</f>
        <v>TERMINADO</v>
      </c>
      <c r="AK15" s="18" t="s">
        <v>570</v>
      </c>
      <c r="AL15" s="18" t="s">
        <v>1000</v>
      </c>
      <c r="AM15" s="18"/>
    </row>
    <row r="16" spans="2:39" ht="48" x14ac:dyDescent="0.2">
      <c r="B16" s="14">
        <v>5</v>
      </c>
      <c r="C16" s="5" t="s">
        <v>14</v>
      </c>
      <c r="D16" s="5" t="s">
        <v>107</v>
      </c>
      <c r="E16" s="1">
        <v>44579</v>
      </c>
      <c r="F16" s="1"/>
      <c r="G16" s="16"/>
      <c r="H16" s="1">
        <v>44579</v>
      </c>
      <c r="I16" s="1">
        <v>44579</v>
      </c>
      <c r="J16" s="1"/>
      <c r="K16" s="1">
        <v>44586</v>
      </c>
      <c r="L16" s="1" t="s">
        <v>108</v>
      </c>
      <c r="M16" s="1" t="s">
        <v>600</v>
      </c>
      <c r="N16" s="2" t="s">
        <v>11</v>
      </c>
      <c r="O16" s="18" t="s">
        <v>44</v>
      </c>
      <c r="P16" s="18" t="s">
        <v>109</v>
      </c>
      <c r="Q16" s="18" t="s">
        <v>78</v>
      </c>
      <c r="R16" s="19">
        <v>9581765</v>
      </c>
      <c r="S16" s="19"/>
      <c r="T16" s="19">
        <f t="shared" si="1"/>
        <v>9581765</v>
      </c>
      <c r="U16" s="18">
        <v>20220013</v>
      </c>
      <c r="V16" s="18">
        <v>20220014</v>
      </c>
      <c r="W16" s="18" t="s">
        <v>52</v>
      </c>
      <c r="X16" s="18" t="s">
        <v>110</v>
      </c>
      <c r="Y16" s="18" t="s">
        <v>1024</v>
      </c>
      <c r="Z16" s="18">
        <v>24731334</v>
      </c>
      <c r="AA16" s="18" t="s">
        <v>584</v>
      </c>
      <c r="AB16" s="18" t="s">
        <v>111</v>
      </c>
      <c r="AC16" s="18" t="s">
        <v>112</v>
      </c>
      <c r="AD16" s="21">
        <v>44581</v>
      </c>
      <c r="AE16" s="21">
        <v>44582</v>
      </c>
      <c r="AF16" s="21">
        <v>44732</v>
      </c>
      <c r="AG16" s="22">
        <f t="shared" si="2"/>
        <v>150</v>
      </c>
      <c r="AH16" s="21"/>
      <c r="AI16" s="18"/>
      <c r="AJ16" s="18" t="str">
        <f t="shared" ref="AJ16:AJ47" si="3">IF(AF16&lt;=$AJ$9,"TERMINADO",IF(AF16&lt;=$AJ$10,"PROXIMOATERMINAR","VIGENTE"))</f>
        <v>TERMINADO</v>
      </c>
      <c r="AK16" s="18"/>
      <c r="AL16" s="18" t="s">
        <v>1000</v>
      </c>
      <c r="AM16" s="18"/>
    </row>
    <row r="17" spans="2:39" ht="48" x14ac:dyDescent="0.2">
      <c r="B17" s="14">
        <v>6</v>
      </c>
      <c r="C17" s="5" t="s">
        <v>14</v>
      </c>
      <c r="D17" s="4" t="s">
        <v>113</v>
      </c>
      <c r="E17" s="1">
        <v>44579</v>
      </c>
      <c r="F17" s="1"/>
      <c r="G17" s="1"/>
      <c r="H17" s="1">
        <v>44579</v>
      </c>
      <c r="I17" s="1">
        <v>44579</v>
      </c>
      <c r="J17" s="2"/>
      <c r="K17" s="1">
        <v>44586</v>
      </c>
      <c r="L17" s="1" t="s">
        <v>114</v>
      </c>
      <c r="M17" s="1" t="s">
        <v>601</v>
      </c>
      <c r="N17" s="2" t="s">
        <v>11</v>
      </c>
      <c r="O17" s="18" t="s">
        <v>44</v>
      </c>
      <c r="P17" s="18" t="s">
        <v>115</v>
      </c>
      <c r="Q17" s="18" t="s">
        <v>78</v>
      </c>
      <c r="R17" s="19">
        <v>9581765</v>
      </c>
      <c r="S17" s="19"/>
      <c r="T17" s="19">
        <f t="shared" si="1"/>
        <v>9581765</v>
      </c>
      <c r="U17" s="18">
        <v>20220012</v>
      </c>
      <c r="V17" s="18">
        <v>20220015</v>
      </c>
      <c r="W17" s="18" t="s">
        <v>52</v>
      </c>
      <c r="X17" s="18" t="s">
        <v>59</v>
      </c>
      <c r="Y17" s="18" t="s">
        <v>1024</v>
      </c>
      <c r="Z17" s="18">
        <v>30407271</v>
      </c>
      <c r="AA17" s="18" t="s">
        <v>584</v>
      </c>
      <c r="AB17" s="18" t="s">
        <v>111</v>
      </c>
      <c r="AC17" s="18" t="s">
        <v>112</v>
      </c>
      <c r="AD17" s="21">
        <v>44581</v>
      </c>
      <c r="AE17" s="21">
        <v>44582</v>
      </c>
      <c r="AF17" s="21">
        <v>44732</v>
      </c>
      <c r="AG17" s="22">
        <f t="shared" si="2"/>
        <v>150</v>
      </c>
      <c r="AH17" s="21"/>
      <c r="AI17" s="18"/>
      <c r="AJ17" s="18" t="str">
        <f t="shared" si="3"/>
        <v>TERMINADO</v>
      </c>
      <c r="AK17" s="18"/>
      <c r="AL17" s="18" t="s">
        <v>1000</v>
      </c>
      <c r="AM17" s="18"/>
    </row>
    <row r="18" spans="2:39" ht="57.75" customHeight="1" x14ac:dyDescent="0.2">
      <c r="B18" s="14">
        <v>7</v>
      </c>
      <c r="C18" s="3" t="s">
        <v>81</v>
      </c>
      <c r="D18" s="5" t="s">
        <v>116</v>
      </c>
      <c r="E18" s="1">
        <v>44579</v>
      </c>
      <c r="F18" s="1"/>
      <c r="G18" s="1"/>
      <c r="H18" s="1">
        <v>44579</v>
      </c>
      <c r="I18" s="1">
        <v>44579</v>
      </c>
      <c r="J18" s="2"/>
      <c r="K18" s="1">
        <v>44586</v>
      </c>
      <c r="L18" s="1" t="s">
        <v>117</v>
      </c>
      <c r="M18" s="1" t="s">
        <v>602</v>
      </c>
      <c r="N18" s="2" t="s">
        <v>11</v>
      </c>
      <c r="O18" s="18" t="s">
        <v>44</v>
      </c>
      <c r="P18" s="18" t="s">
        <v>118</v>
      </c>
      <c r="Q18" s="18" t="s">
        <v>78</v>
      </c>
      <c r="R18" s="19">
        <v>9581765</v>
      </c>
      <c r="S18" s="19"/>
      <c r="T18" s="19">
        <f t="shared" si="1"/>
        <v>9581765</v>
      </c>
      <c r="U18" s="18">
        <v>20220016</v>
      </c>
      <c r="V18" s="18">
        <v>20220016</v>
      </c>
      <c r="W18" s="18" t="s">
        <v>160</v>
      </c>
      <c r="X18" s="18" t="s">
        <v>56</v>
      </c>
      <c r="Y18" s="18" t="s">
        <v>1009</v>
      </c>
      <c r="Z18" s="18">
        <v>1058844069</v>
      </c>
      <c r="AA18" s="18" t="s">
        <v>584</v>
      </c>
      <c r="AB18" s="18" t="s">
        <v>120</v>
      </c>
      <c r="AC18" s="18" t="s">
        <v>61</v>
      </c>
      <c r="AD18" s="21">
        <v>44581</v>
      </c>
      <c r="AE18" s="21">
        <v>44582</v>
      </c>
      <c r="AF18" s="21">
        <v>44732</v>
      </c>
      <c r="AG18" s="22">
        <f t="shared" si="2"/>
        <v>150</v>
      </c>
      <c r="AH18" s="21"/>
      <c r="AI18" s="18"/>
      <c r="AJ18" s="18" t="str">
        <f t="shared" si="3"/>
        <v>TERMINADO</v>
      </c>
      <c r="AK18" s="18" t="s">
        <v>121</v>
      </c>
      <c r="AL18" s="18" t="s">
        <v>1000</v>
      </c>
      <c r="AM18" s="18"/>
    </row>
    <row r="19" spans="2:39" ht="74.25" customHeight="1" x14ac:dyDescent="0.2">
      <c r="B19" s="14">
        <v>8</v>
      </c>
      <c r="C19" s="3" t="s">
        <v>15</v>
      </c>
      <c r="D19" s="4" t="s">
        <v>129</v>
      </c>
      <c r="E19" s="1">
        <v>44578</v>
      </c>
      <c r="F19" s="1"/>
      <c r="G19" s="16"/>
      <c r="H19" s="1">
        <v>44579</v>
      </c>
      <c r="I19" s="1">
        <v>44579</v>
      </c>
      <c r="J19" s="2"/>
      <c r="K19" s="1">
        <v>44586</v>
      </c>
      <c r="L19" s="1" t="s">
        <v>130</v>
      </c>
      <c r="M19" s="1" t="s">
        <v>604</v>
      </c>
      <c r="N19" s="2" t="s">
        <v>11</v>
      </c>
      <c r="O19" s="18" t="s">
        <v>44</v>
      </c>
      <c r="P19" s="18" t="s">
        <v>131</v>
      </c>
      <c r="Q19" s="18" t="s">
        <v>78</v>
      </c>
      <c r="R19" s="19">
        <v>21079883</v>
      </c>
      <c r="S19" s="19"/>
      <c r="T19" s="19">
        <f t="shared" si="1"/>
        <v>21079883</v>
      </c>
      <c r="U19" s="18">
        <v>20220020</v>
      </c>
      <c r="V19" s="18">
        <v>20220017</v>
      </c>
      <c r="W19" s="18" t="s">
        <v>52</v>
      </c>
      <c r="X19" s="18" t="s">
        <v>132</v>
      </c>
      <c r="Y19" s="5" t="s">
        <v>1024</v>
      </c>
      <c r="Z19" s="18">
        <v>9858869</v>
      </c>
      <c r="AA19" s="18" t="s">
        <v>585</v>
      </c>
      <c r="AB19" s="18" t="s">
        <v>133</v>
      </c>
      <c r="AC19" s="18" t="s">
        <v>134</v>
      </c>
      <c r="AD19" s="21">
        <v>44581</v>
      </c>
      <c r="AE19" s="21">
        <v>44582</v>
      </c>
      <c r="AF19" s="21">
        <v>44911</v>
      </c>
      <c r="AG19" s="22">
        <f t="shared" si="2"/>
        <v>329</v>
      </c>
      <c r="AH19" s="18"/>
      <c r="AI19" s="18"/>
      <c r="AJ19" s="18" t="str">
        <f t="shared" si="3"/>
        <v>VIGENTE</v>
      </c>
      <c r="AK19" s="18"/>
      <c r="AL19" s="18" t="s">
        <v>1000</v>
      </c>
      <c r="AM19" s="18"/>
    </row>
    <row r="20" spans="2:39" ht="159" customHeight="1" x14ac:dyDescent="0.2">
      <c r="B20" s="14">
        <v>9</v>
      </c>
      <c r="C20" s="5" t="s">
        <v>14</v>
      </c>
      <c r="D20" s="4" t="s">
        <v>135</v>
      </c>
      <c r="E20" s="1">
        <v>44579</v>
      </c>
      <c r="F20" s="1"/>
      <c r="G20" s="16"/>
      <c r="H20" s="1">
        <v>44579</v>
      </c>
      <c r="I20" s="1">
        <v>44579</v>
      </c>
      <c r="J20" s="2"/>
      <c r="K20" s="1">
        <v>44586</v>
      </c>
      <c r="L20" s="1" t="s">
        <v>136</v>
      </c>
      <c r="M20" s="1" t="s">
        <v>605</v>
      </c>
      <c r="N20" s="2" t="s">
        <v>11</v>
      </c>
      <c r="O20" s="18" t="s">
        <v>44</v>
      </c>
      <c r="P20" s="18" t="s">
        <v>137</v>
      </c>
      <c r="Q20" s="18" t="s">
        <v>78</v>
      </c>
      <c r="R20" s="19">
        <v>20824369</v>
      </c>
      <c r="S20" s="19"/>
      <c r="T20" s="19">
        <f>R20+S20</f>
        <v>20824369</v>
      </c>
      <c r="U20" s="18">
        <v>20220011</v>
      </c>
      <c r="V20" s="18">
        <v>20220018</v>
      </c>
      <c r="W20" s="18" t="s">
        <v>52</v>
      </c>
      <c r="X20" s="18" t="s">
        <v>138</v>
      </c>
      <c r="Y20" s="5" t="s">
        <v>1024</v>
      </c>
      <c r="Z20" s="18">
        <v>9859704</v>
      </c>
      <c r="AA20" s="18" t="s">
        <v>585</v>
      </c>
      <c r="AB20" s="18" t="s">
        <v>111</v>
      </c>
      <c r="AC20" s="18" t="s">
        <v>112</v>
      </c>
      <c r="AD20" s="21">
        <v>44581</v>
      </c>
      <c r="AE20" s="21">
        <v>44582</v>
      </c>
      <c r="AF20" s="21">
        <v>44911</v>
      </c>
      <c r="AG20" s="22">
        <f t="shared" si="2"/>
        <v>329</v>
      </c>
      <c r="AH20" s="18"/>
      <c r="AI20" s="18"/>
      <c r="AJ20" s="18" t="str">
        <f t="shared" si="3"/>
        <v>VIGENTE</v>
      </c>
      <c r="AK20" s="18" t="s">
        <v>486</v>
      </c>
      <c r="AL20" s="18" t="s">
        <v>1000</v>
      </c>
      <c r="AM20" s="18"/>
    </row>
    <row r="21" spans="2:39" ht="92.25" customHeight="1" x14ac:dyDescent="0.2">
      <c r="B21" s="14">
        <v>10</v>
      </c>
      <c r="C21" s="5" t="s">
        <v>14</v>
      </c>
      <c r="D21" s="4" t="s">
        <v>139</v>
      </c>
      <c r="E21" s="1">
        <v>44579</v>
      </c>
      <c r="F21" s="1"/>
      <c r="G21" s="16"/>
      <c r="H21" s="1">
        <v>44579</v>
      </c>
      <c r="I21" s="1">
        <v>44579</v>
      </c>
      <c r="J21" s="2"/>
      <c r="K21" s="1">
        <v>44586</v>
      </c>
      <c r="L21" s="1" t="s">
        <v>140</v>
      </c>
      <c r="M21" s="1" t="s">
        <v>606</v>
      </c>
      <c r="N21" s="2" t="s">
        <v>11</v>
      </c>
      <c r="O21" s="18" t="s">
        <v>44</v>
      </c>
      <c r="P21" s="18" t="s">
        <v>141</v>
      </c>
      <c r="Q21" s="18" t="s">
        <v>78</v>
      </c>
      <c r="R21" s="19">
        <v>10026672</v>
      </c>
      <c r="S21" s="19"/>
      <c r="T21" s="19">
        <f t="shared" ref="T21:T65" si="4">R21+S21</f>
        <v>10026672</v>
      </c>
      <c r="U21" s="18">
        <v>20220019</v>
      </c>
      <c r="V21" s="18">
        <v>20220019</v>
      </c>
      <c r="W21" s="18" t="s">
        <v>90</v>
      </c>
      <c r="X21" s="18" t="s">
        <v>142</v>
      </c>
      <c r="Y21" s="18" t="s">
        <v>1024</v>
      </c>
      <c r="Z21" s="18">
        <v>24607047</v>
      </c>
      <c r="AA21" s="18" t="s">
        <v>584</v>
      </c>
      <c r="AB21" s="18" t="s">
        <v>111</v>
      </c>
      <c r="AC21" s="18" t="s">
        <v>112</v>
      </c>
      <c r="AD21" s="21">
        <v>44581</v>
      </c>
      <c r="AE21" s="21">
        <v>44582</v>
      </c>
      <c r="AF21" s="21">
        <v>44762</v>
      </c>
      <c r="AG21" s="22">
        <f t="shared" si="2"/>
        <v>180</v>
      </c>
      <c r="AH21" s="18"/>
      <c r="AI21" s="18"/>
      <c r="AJ21" s="18" t="str">
        <f t="shared" si="3"/>
        <v>TERMINADO</v>
      </c>
      <c r="AK21" s="18" t="s">
        <v>487</v>
      </c>
      <c r="AL21" s="18" t="s">
        <v>1000</v>
      </c>
      <c r="AM21" s="18"/>
    </row>
    <row r="22" spans="2:39" ht="57.75" customHeight="1" x14ac:dyDescent="0.3">
      <c r="B22" s="14">
        <v>11</v>
      </c>
      <c r="C22" s="23" t="s">
        <v>143</v>
      </c>
      <c r="D22" s="4" t="s">
        <v>144</v>
      </c>
      <c r="E22" s="1">
        <v>44579</v>
      </c>
      <c r="F22" s="1"/>
      <c r="G22" s="2"/>
      <c r="H22" s="1">
        <v>44579</v>
      </c>
      <c r="I22" s="1">
        <v>44579</v>
      </c>
      <c r="J22" s="1"/>
      <c r="K22" s="1">
        <v>44586</v>
      </c>
      <c r="L22" s="1" t="s">
        <v>145</v>
      </c>
      <c r="M22" s="1" t="s">
        <v>607</v>
      </c>
      <c r="N22" s="2" t="s">
        <v>11</v>
      </c>
      <c r="O22" s="18" t="s">
        <v>44</v>
      </c>
      <c r="P22" s="18" t="s">
        <v>146</v>
      </c>
      <c r="Q22" s="18" t="s">
        <v>78</v>
      </c>
      <c r="R22" s="19">
        <v>19163530</v>
      </c>
      <c r="S22" s="19"/>
      <c r="T22" s="19">
        <f t="shared" si="4"/>
        <v>19163530</v>
      </c>
      <c r="U22" s="18">
        <v>20220015</v>
      </c>
      <c r="V22" s="18">
        <v>20220024</v>
      </c>
      <c r="W22" s="18" t="s">
        <v>90</v>
      </c>
      <c r="X22" s="18" t="s">
        <v>147</v>
      </c>
      <c r="Y22" s="5" t="s">
        <v>1024</v>
      </c>
      <c r="Z22" s="18">
        <v>1002800079</v>
      </c>
      <c r="AA22" s="18" t="s">
        <v>585</v>
      </c>
      <c r="AB22" s="18" t="s">
        <v>148</v>
      </c>
      <c r="AC22" s="18" t="s">
        <v>149</v>
      </c>
      <c r="AD22" s="21">
        <v>44582</v>
      </c>
      <c r="AE22" s="21">
        <v>44585</v>
      </c>
      <c r="AF22" s="21">
        <v>44888</v>
      </c>
      <c r="AG22" s="22">
        <f t="shared" si="2"/>
        <v>303</v>
      </c>
      <c r="AH22" s="18"/>
      <c r="AI22" s="18"/>
      <c r="AJ22" s="18" t="str">
        <f t="shared" si="3"/>
        <v>VIGENTE</v>
      </c>
      <c r="AK22" s="18"/>
      <c r="AL22" s="18" t="s">
        <v>1000</v>
      </c>
      <c r="AM22" s="18"/>
    </row>
    <row r="23" spans="2:39" ht="72" customHeight="1" x14ac:dyDescent="0.2">
      <c r="B23" s="14">
        <v>12</v>
      </c>
      <c r="C23" s="5" t="s">
        <v>14</v>
      </c>
      <c r="D23" s="4" t="s">
        <v>150</v>
      </c>
      <c r="E23" s="1">
        <v>44582</v>
      </c>
      <c r="F23" s="1"/>
      <c r="G23" s="1"/>
      <c r="H23" s="1">
        <v>44582</v>
      </c>
      <c r="I23" s="1">
        <v>44582</v>
      </c>
      <c r="J23" s="2"/>
      <c r="K23" s="1">
        <v>44592</v>
      </c>
      <c r="L23" s="1" t="s">
        <v>151</v>
      </c>
      <c r="M23" s="1" t="s">
        <v>608</v>
      </c>
      <c r="N23" s="2" t="s">
        <v>11</v>
      </c>
      <c r="O23" s="18" t="s">
        <v>44</v>
      </c>
      <c r="P23" s="18" t="s">
        <v>152</v>
      </c>
      <c r="Q23" s="18" t="s">
        <v>78</v>
      </c>
      <c r="R23" s="19">
        <v>16620470</v>
      </c>
      <c r="S23" s="19"/>
      <c r="T23" s="19">
        <f t="shared" si="4"/>
        <v>16620470</v>
      </c>
      <c r="U23" s="18">
        <v>20220019</v>
      </c>
      <c r="V23" s="18">
        <v>20220027</v>
      </c>
      <c r="W23" s="18" t="s">
        <v>90</v>
      </c>
      <c r="X23" s="18" t="s">
        <v>153</v>
      </c>
      <c r="Y23" s="5" t="s">
        <v>1024</v>
      </c>
      <c r="Z23" s="18">
        <v>1058847611</v>
      </c>
      <c r="AA23" s="18" t="s">
        <v>584</v>
      </c>
      <c r="AB23" s="18" t="s">
        <v>155</v>
      </c>
      <c r="AC23" s="18" t="s">
        <v>154</v>
      </c>
      <c r="AD23" s="21">
        <v>44585</v>
      </c>
      <c r="AE23" s="21">
        <v>44586</v>
      </c>
      <c r="AF23" s="21">
        <v>44911</v>
      </c>
      <c r="AG23" s="22">
        <f t="shared" si="2"/>
        <v>325</v>
      </c>
      <c r="AH23" s="18"/>
      <c r="AI23" s="18"/>
      <c r="AJ23" s="18" t="str">
        <f t="shared" si="3"/>
        <v>VIGENTE</v>
      </c>
      <c r="AK23" s="18"/>
      <c r="AL23" s="18" t="s">
        <v>1000</v>
      </c>
      <c r="AM23" s="18"/>
    </row>
    <row r="24" spans="2:39" ht="93.75" customHeight="1" x14ac:dyDescent="0.2">
      <c r="B24" s="14">
        <v>13</v>
      </c>
      <c r="C24" s="5" t="s">
        <v>156</v>
      </c>
      <c r="D24" s="4" t="s">
        <v>157</v>
      </c>
      <c r="E24" s="1">
        <v>44581</v>
      </c>
      <c r="F24" s="1"/>
      <c r="G24" s="1"/>
      <c r="H24" s="1">
        <v>44582</v>
      </c>
      <c r="I24" s="1">
        <v>44582</v>
      </c>
      <c r="J24" s="2"/>
      <c r="K24" s="1">
        <v>44592</v>
      </c>
      <c r="L24" s="1" t="s">
        <v>158</v>
      </c>
      <c r="M24" s="1" t="s">
        <v>609</v>
      </c>
      <c r="N24" s="2" t="s">
        <v>11</v>
      </c>
      <c r="O24" s="18" t="s">
        <v>44</v>
      </c>
      <c r="P24" s="18" t="s">
        <v>159</v>
      </c>
      <c r="Q24" s="18" t="s">
        <v>78</v>
      </c>
      <c r="R24" s="19">
        <v>27693708</v>
      </c>
      <c r="S24" s="19"/>
      <c r="T24" s="19">
        <f t="shared" si="4"/>
        <v>27693708</v>
      </c>
      <c r="U24" s="18">
        <v>20220022</v>
      </c>
      <c r="V24" s="18">
        <v>20220028</v>
      </c>
      <c r="W24" s="18" t="s">
        <v>160</v>
      </c>
      <c r="X24" s="18" t="s">
        <v>161</v>
      </c>
      <c r="Y24" s="5" t="s">
        <v>1009</v>
      </c>
      <c r="Z24" s="18">
        <v>1093769759</v>
      </c>
      <c r="AA24" s="18" t="s">
        <v>584</v>
      </c>
      <c r="AB24" s="18" t="s">
        <v>100</v>
      </c>
      <c r="AC24" s="18" t="s">
        <v>101</v>
      </c>
      <c r="AD24" s="21">
        <v>44585</v>
      </c>
      <c r="AE24" s="21">
        <v>44586</v>
      </c>
      <c r="AF24" s="21">
        <v>44911</v>
      </c>
      <c r="AG24" s="22">
        <f t="shared" si="2"/>
        <v>325</v>
      </c>
      <c r="AH24" s="18"/>
      <c r="AI24" s="18"/>
      <c r="AJ24" s="18" t="str">
        <f t="shared" si="3"/>
        <v>VIGENTE</v>
      </c>
      <c r="AK24" s="18" t="s">
        <v>572</v>
      </c>
      <c r="AL24" s="18" t="s">
        <v>1000</v>
      </c>
      <c r="AM24" s="18"/>
    </row>
    <row r="25" spans="2:39" ht="48" x14ac:dyDescent="0.2">
      <c r="B25" s="14">
        <v>14</v>
      </c>
      <c r="C25" s="5" t="s">
        <v>15</v>
      </c>
      <c r="D25" s="4" t="s">
        <v>162</v>
      </c>
      <c r="E25" s="1">
        <v>44582</v>
      </c>
      <c r="F25" s="1"/>
      <c r="G25" s="1"/>
      <c r="H25" s="1">
        <v>44582</v>
      </c>
      <c r="I25" s="1">
        <v>44582</v>
      </c>
      <c r="J25" s="2"/>
      <c r="K25" s="1">
        <v>44593</v>
      </c>
      <c r="L25" s="1" t="s">
        <v>163</v>
      </c>
      <c r="M25" s="1" t="s">
        <v>610</v>
      </c>
      <c r="N25" s="2" t="s">
        <v>11</v>
      </c>
      <c r="O25" s="18" t="s">
        <v>44</v>
      </c>
      <c r="P25" s="18" t="s">
        <v>164</v>
      </c>
      <c r="Q25" s="18" t="s">
        <v>78</v>
      </c>
      <c r="R25" s="19">
        <v>12672085</v>
      </c>
      <c r="S25" s="19"/>
      <c r="T25" s="19">
        <f t="shared" si="4"/>
        <v>12672085</v>
      </c>
      <c r="U25" s="18">
        <v>20220034</v>
      </c>
      <c r="V25" s="18">
        <v>20220029</v>
      </c>
      <c r="W25" s="18" t="s">
        <v>90</v>
      </c>
      <c r="X25" s="18" t="s">
        <v>165</v>
      </c>
      <c r="Y25" s="5" t="s">
        <v>1024</v>
      </c>
      <c r="Z25" s="18">
        <v>9855342</v>
      </c>
      <c r="AA25" s="18" t="s">
        <v>585</v>
      </c>
      <c r="AB25" s="18" t="s">
        <v>133</v>
      </c>
      <c r="AC25" s="18" t="s">
        <v>134</v>
      </c>
      <c r="AD25" s="21">
        <v>44585</v>
      </c>
      <c r="AE25" s="21">
        <v>44586</v>
      </c>
      <c r="AF25" s="21">
        <v>44911</v>
      </c>
      <c r="AG25" s="22">
        <f t="shared" si="2"/>
        <v>325</v>
      </c>
      <c r="AH25" s="18"/>
      <c r="AI25" s="18"/>
      <c r="AJ25" s="18" t="str">
        <f t="shared" si="3"/>
        <v>VIGENTE</v>
      </c>
      <c r="AK25" s="18"/>
      <c r="AL25" s="18" t="s">
        <v>1001</v>
      </c>
      <c r="AM25" s="18"/>
    </row>
    <row r="26" spans="2:39" ht="48" x14ac:dyDescent="0.2">
      <c r="B26" s="14">
        <v>15</v>
      </c>
      <c r="C26" s="5" t="s">
        <v>15</v>
      </c>
      <c r="D26" s="5" t="s">
        <v>166</v>
      </c>
      <c r="E26" s="1">
        <v>44582</v>
      </c>
      <c r="F26" s="1"/>
      <c r="G26" s="5"/>
      <c r="H26" s="1">
        <v>44582</v>
      </c>
      <c r="I26" s="1">
        <v>44582</v>
      </c>
      <c r="J26" s="2"/>
      <c r="K26" s="1">
        <v>44593</v>
      </c>
      <c r="L26" s="1" t="s">
        <v>167</v>
      </c>
      <c r="M26" s="1" t="s">
        <v>611</v>
      </c>
      <c r="N26" s="2" t="s">
        <v>11</v>
      </c>
      <c r="O26" s="18" t="s">
        <v>44</v>
      </c>
      <c r="P26" s="18" t="s">
        <v>168</v>
      </c>
      <c r="Q26" s="18" t="s">
        <v>78</v>
      </c>
      <c r="R26" s="19">
        <v>12672085</v>
      </c>
      <c r="S26" s="19"/>
      <c r="T26" s="19">
        <f t="shared" si="4"/>
        <v>12672085</v>
      </c>
      <c r="U26" s="18">
        <v>20220035</v>
      </c>
      <c r="V26" s="18">
        <v>20220030</v>
      </c>
      <c r="W26" s="18" t="s">
        <v>52</v>
      </c>
      <c r="X26" s="18" t="s">
        <v>169</v>
      </c>
      <c r="Y26" s="5" t="s">
        <v>1024</v>
      </c>
      <c r="Z26" s="18">
        <v>24868730</v>
      </c>
      <c r="AA26" s="18" t="s">
        <v>584</v>
      </c>
      <c r="AB26" s="18" t="s">
        <v>133</v>
      </c>
      <c r="AC26" s="18" t="s">
        <v>134</v>
      </c>
      <c r="AD26" s="21">
        <v>44585</v>
      </c>
      <c r="AE26" s="21">
        <v>44586</v>
      </c>
      <c r="AF26" s="21">
        <v>44911</v>
      </c>
      <c r="AG26" s="22">
        <f t="shared" si="2"/>
        <v>325</v>
      </c>
      <c r="AH26" s="18"/>
      <c r="AI26" s="18"/>
      <c r="AJ26" s="18" t="str">
        <f t="shared" si="3"/>
        <v>VIGENTE</v>
      </c>
      <c r="AK26" s="18"/>
      <c r="AL26" s="18" t="s">
        <v>1001</v>
      </c>
      <c r="AM26" s="18"/>
    </row>
    <row r="27" spans="2:39" ht="66" customHeight="1" x14ac:dyDescent="0.2">
      <c r="B27" s="14">
        <v>16</v>
      </c>
      <c r="C27" s="5" t="s">
        <v>15</v>
      </c>
      <c r="D27" s="5" t="s">
        <v>171</v>
      </c>
      <c r="E27" s="1">
        <v>44581</v>
      </c>
      <c r="F27" s="1"/>
      <c r="G27" s="5"/>
      <c r="H27" s="1">
        <v>44582</v>
      </c>
      <c r="I27" s="1">
        <v>44582</v>
      </c>
      <c r="J27" s="1"/>
      <c r="K27" s="1">
        <v>44593</v>
      </c>
      <c r="L27" s="1" t="s">
        <v>172</v>
      </c>
      <c r="M27" s="1" t="s">
        <v>612</v>
      </c>
      <c r="N27" s="2" t="s">
        <v>11</v>
      </c>
      <c r="O27" s="18" t="s">
        <v>44</v>
      </c>
      <c r="P27" s="18" t="s">
        <v>173</v>
      </c>
      <c r="Q27" s="18" t="s">
        <v>78</v>
      </c>
      <c r="R27" s="19">
        <v>20568856</v>
      </c>
      <c r="S27" s="19"/>
      <c r="T27" s="19">
        <f t="shared" si="4"/>
        <v>20568856</v>
      </c>
      <c r="U27" s="18">
        <v>20220033</v>
      </c>
      <c r="V27" s="18">
        <v>20220031</v>
      </c>
      <c r="W27" s="18" t="s">
        <v>175</v>
      </c>
      <c r="X27" s="18" t="s">
        <v>174</v>
      </c>
      <c r="Y27" s="5" t="s">
        <v>1024</v>
      </c>
      <c r="Z27" s="18">
        <v>1058846826</v>
      </c>
      <c r="AA27" s="18" t="s">
        <v>584</v>
      </c>
      <c r="AB27" s="18" t="s">
        <v>133</v>
      </c>
      <c r="AC27" s="18" t="s">
        <v>134</v>
      </c>
      <c r="AD27" s="21">
        <v>44585</v>
      </c>
      <c r="AE27" s="21">
        <v>44586</v>
      </c>
      <c r="AF27" s="21">
        <v>44911</v>
      </c>
      <c r="AG27" s="22">
        <f t="shared" si="2"/>
        <v>325</v>
      </c>
      <c r="AH27" s="18"/>
      <c r="AI27" s="18"/>
      <c r="AJ27" s="18" t="str">
        <f t="shared" si="3"/>
        <v>VIGENTE</v>
      </c>
      <c r="AK27" s="18"/>
      <c r="AL27" s="18" t="s">
        <v>1000</v>
      </c>
      <c r="AM27" s="18"/>
    </row>
    <row r="28" spans="2:39" ht="56.25" customHeight="1" x14ac:dyDescent="0.2">
      <c r="B28" s="14">
        <v>17</v>
      </c>
      <c r="C28" s="5" t="s">
        <v>15</v>
      </c>
      <c r="D28" s="5" t="s">
        <v>170</v>
      </c>
      <c r="E28" s="1">
        <v>44582</v>
      </c>
      <c r="F28" s="1"/>
      <c r="G28" s="16"/>
      <c r="H28" s="1">
        <v>44582</v>
      </c>
      <c r="I28" s="1">
        <v>44582</v>
      </c>
      <c r="J28" s="1"/>
      <c r="K28" s="1">
        <v>44593</v>
      </c>
      <c r="L28" s="1" t="s">
        <v>176</v>
      </c>
      <c r="M28" s="1" t="s">
        <v>613</v>
      </c>
      <c r="N28" s="2" t="s">
        <v>11</v>
      </c>
      <c r="O28" s="18" t="s">
        <v>44</v>
      </c>
      <c r="P28" s="18" t="s">
        <v>177</v>
      </c>
      <c r="Q28" s="18" t="s">
        <v>78</v>
      </c>
      <c r="R28" s="19">
        <v>12972085</v>
      </c>
      <c r="S28" s="19"/>
      <c r="T28" s="19">
        <f t="shared" si="4"/>
        <v>12972085</v>
      </c>
      <c r="U28" s="18">
        <v>20220037</v>
      </c>
      <c r="V28" s="18">
        <v>20220032</v>
      </c>
      <c r="W28" s="18" t="s">
        <v>90</v>
      </c>
      <c r="X28" s="18" t="s">
        <v>178</v>
      </c>
      <c r="Y28" s="5" t="s">
        <v>1024</v>
      </c>
      <c r="Z28" s="18">
        <v>24870406</v>
      </c>
      <c r="AA28" s="18" t="s">
        <v>584</v>
      </c>
      <c r="AB28" s="18" t="s">
        <v>133</v>
      </c>
      <c r="AC28" s="18" t="s">
        <v>134</v>
      </c>
      <c r="AD28" s="21">
        <v>44585</v>
      </c>
      <c r="AE28" s="21">
        <v>44586</v>
      </c>
      <c r="AF28" s="21">
        <v>44911</v>
      </c>
      <c r="AG28" s="22">
        <f t="shared" si="2"/>
        <v>325</v>
      </c>
      <c r="AH28" s="18"/>
      <c r="AI28" s="18"/>
      <c r="AJ28" s="18" t="str">
        <f t="shared" si="3"/>
        <v>VIGENTE</v>
      </c>
      <c r="AK28" s="18"/>
      <c r="AL28" s="18" t="s">
        <v>1001</v>
      </c>
      <c r="AM28" s="18"/>
    </row>
    <row r="29" spans="2:39" ht="48" x14ac:dyDescent="0.2">
      <c r="B29" s="14">
        <v>18</v>
      </c>
      <c r="C29" s="5" t="s">
        <v>15</v>
      </c>
      <c r="D29" s="5" t="s">
        <v>179</v>
      </c>
      <c r="E29" s="1">
        <v>44582</v>
      </c>
      <c r="F29" s="1"/>
      <c r="G29" s="2"/>
      <c r="H29" s="1">
        <v>44582</v>
      </c>
      <c r="I29" s="1">
        <v>44582</v>
      </c>
      <c r="J29" s="2"/>
      <c r="K29" s="1">
        <v>44593</v>
      </c>
      <c r="L29" s="1" t="s">
        <v>180</v>
      </c>
      <c r="M29" s="1" t="s">
        <v>614</v>
      </c>
      <c r="N29" s="2" t="s">
        <v>11</v>
      </c>
      <c r="O29" s="18" t="s">
        <v>44</v>
      </c>
      <c r="P29" s="18" t="s">
        <v>181</v>
      </c>
      <c r="Q29" s="18" t="s">
        <v>78</v>
      </c>
      <c r="R29" s="19">
        <v>12632730</v>
      </c>
      <c r="S29" s="19"/>
      <c r="T29" s="19">
        <f t="shared" si="4"/>
        <v>12632730</v>
      </c>
      <c r="U29" s="18">
        <v>20220039</v>
      </c>
      <c r="V29" s="18">
        <v>20220033</v>
      </c>
      <c r="W29" s="18" t="s">
        <v>90</v>
      </c>
      <c r="X29" s="18" t="s">
        <v>182</v>
      </c>
      <c r="Y29" s="5" t="s">
        <v>1024</v>
      </c>
      <c r="Z29" s="18">
        <v>9859594</v>
      </c>
      <c r="AA29" s="18" t="s">
        <v>585</v>
      </c>
      <c r="AB29" s="18" t="s">
        <v>133</v>
      </c>
      <c r="AC29" s="18" t="s">
        <v>134</v>
      </c>
      <c r="AD29" s="21">
        <v>44586</v>
      </c>
      <c r="AE29" s="21">
        <v>44587</v>
      </c>
      <c r="AF29" s="24">
        <v>44911</v>
      </c>
      <c r="AG29" s="22">
        <f t="shared" si="2"/>
        <v>324</v>
      </c>
      <c r="AH29" s="18"/>
      <c r="AI29" s="18"/>
      <c r="AJ29" s="18" t="str">
        <f t="shared" si="3"/>
        <v>VIGENTE</v>
      </c>
      <c r="AK29" s="18"/>
      <c r="AL29" s="18" t="s">
        <v>1001</v>
      </c>
      <c r="AM29" s="18"/>
    </row>
    <row r="30" spans="2:39" ht="48" x14ac:dyDescent="0.2">
      <c r="B30" s="14">
        <v>19</v>
      </c>
      <c r="C30" s="5" t="s">
        <v>15</v>
      </c>
      <c r="D30" s="5" t="s">
        <v>183</v>
      </c>
      <c r="E30" s="1">
        <v>44582</v>
      </c>
      <c r="F30" s="1"/>
      <c r="G30" s="2"/>
      <c r="H30" s="1">
        <v>44582</v>
      </c>
      <c r="I30" s="1">
        <v>44582</v>
      </c>
      <c r="J30" s="2"/>
      <c r="K30" s="1">
        <v>44593</v>
      </c>
      <c r="L30" s="1" t="s">
        <v>184</v>
      </c>
      <c r="M30" s="1" t="s">
        <v>615</v>
      </c>
      <c r="N30" s="2" t="s">
        <v>11</v>
      </c>
      <c r="O30" s="18" t="s">
        <v>44</v>
      </c>
      <c r="P30" s="18" t="s">
        <v>185</v>
      </c>
      <c r="Q30" s="18" t="s">
        <v>78</v>
      </c>
      <c r="R30" s="19">
        <v>12632730</v>
      </c>
      <c r="S30" s="19"/>
      <c r="T30" s="19">
        <f t="shared" si="4"/>
        <v>12632730</v>
      </c>
      <c r="U30" s="18">
        <v>20220038</v>
      </c>
      <c r="V30" s="18">
        <v>20220034</v>
      </c>
      <c r="W30" s="18" t="s">
        <v>90</v>
      </c>
      <c r="X30" s="18" t="s">
        <v>186</v>
      </c>
      <c r="Y30" s="5" t="s">
        <v>1024</v>
      </c>
      <c r="Z30" s="18">
        <v>1036838427</v>
      </c>
      <c r="AA30" s="18" t="s">
        <v>584</v>
      </c>
      <c r="AB30" s="18" t="s">
        <v>133</v>
      </c>
      <c r="AC30" s="18" t="s">
        <v>134</v>
      </c>
      <c r="AD30" s="21">
        <v>44586</v>
      </c>
      <c r="AE30" s="21">
        <v>44587</v>
      </c>
      <c r="AF30" s="24">
        <v>44911</v>
      </c>
      <c r="AG30" s="22">
        <f t="shared" si="2"/>
        <v>324</v>
      </c>
      <c r="AH30" s="18"/>
      <c r="AI30" s="18"/>
      <c r="AJ30" s="18" t="str">
        <f t="shared" si="3"/>
        <v>VIGENTE</v>
      </c>
      <c r="AK30" s="18"/>
      <c r="AL30" s="18" t="s">
        <v>1001</v>
      </c>
      <c r="AM30" s="18"/>
    </row>
    <row r="31" spans="2:39" ht="60" customHeight="1" x14ac:dyDescent="0.2">
      <c r="B31" s="14">
        <v>20</v>
      </c>
      <c r="C31" s="3" t="s">
        <v>14</v>
      </c>
      <c r="D31" s="5" t="s">
        <v>187</v>
      </c>
      <c r="E31" s="1">
        <v>44583</v>
      </c>
      <c r="F31" s="1"/>
      <c r="G31" s="2"/>
      <c r="H31" s="1">
        <v>44583</v>
      </c>
      <c r="I31" s="1">
        <v>44582</v>
      </c>
      <c r="J31" s="2"/>
      <c r="K31" s="1">
        <v>44593</v>
      </c>
      <c r="L31" s="1" t="s">
        <v>188</v>
      </c>
      <c r="M31" s="1" t="s">
        <v>616</v>
      </c>
      <c r="N31" s="2" t="s">
        <v>11</v>
      </c>
      <c r="O31" s="18" t="s">
        <v>44</v>
      </c>
      <c r="P31" s="18" t="s">
        <v>189</v>
      </c>
      <c r="Q31" s="18" t="s">
        <v>78</v>
      </c>
      <c r="R31" s="19">
        <v>20504977</v>
      </c>
      <c r="S31" s="19"/>
      <c r="T31" s="19">
        <f t="shared" si="4"/>
        <v>20504977</v>
      </c>
      <c r="U31" s="18">
        <v>2020040</v>
      </c>
      <c r="V31" s="18">
        <v>20220035</v>
      </c>
      <c r="W31" s="18" t="s">
        <v>160</v>
      </c>
      <c r="X31" s="18" t="s">
        <v>190</v>
      </c>
      <c r="Y31" s="5" t="s">
        <v>1009</v>
      </c>
      <c r="Z31" s="18">
        <v>1058847535</v>
      </c>
      <c r="AA31" s="18" t="s">
        <v>584</v>
      </c>
      <c r="AB31" s="18" t="s">
        <v>111</v>
      </c>
      <c r="AC31" s="18" t="s">
        <v>112</v>
      </c>
      <c r="AD31" s="21">
        <v>44586</v>
      </c>
      <c r="AE31" s="21">
        <v>44587</v>
      </c>
      <c r="AF31" s="24">
        <v>44911</v>
      </c>
      <c r="AG31" s="22">
        <f t="shared" si="2"/>
        <v>324</v>
      </c>
      <c r="AH31" s="18"/>
      <c r="AI31" s="18"/>
      <c r="AJ31" s="18" t="str">
        <f t="shared" si="3"/>
        <v>VIGENTE</v>
      </c>
      <c r="AK31" s="18"/>
      <c r="AL31" s="18" t="s">
        <v>1000</v>
      </c>
      <c r="AM31" s="18"/>
    </row>
    <row r="32" spans="2:39" ht="72" x14ac:dyDescent="0.2">
      <c r="B32" s="14">
        <v>21</v>
      </c>
      <c r="C32" s="5" t="s">
        <v>268</v>
      </c>
      <c r="D32" s="5" t="s">
        <v>191</v>
      </c>
      <c r="E32" s="1">
        <v>44583</v>
      </c>
      <c r="F32" s="1"/>
      <c r="G32" s="2"/>
      <c r="H32" s="1">
        <v>44583</v>
      </c>
      <c r="I32" s="1">
        <v>44582</v>
      </c>
      <c r="J32" s="2"/>
      <c r="K32" s="1">
        <v>44593</v>
      </c>
      <c r="L32" s="1" t="s">
        <v>192</v>
      </c>
      <c r="M32" s="1" t="s">
        <v>617</v>
      </c>
      <c r="N32" s="2" t="s">
        <v>11</v>
      </c>
      <c r="O32" s="18" t="s">
        <v>44</v>
      </c>
      <c r="P32" s="18" t="s">
        <v>193</v>
      </c>
      <c r="Q32" s="18" t="s">
        <v>78</v>
      </c>
      <c r="R32" s="19">
        <v>7520004</v>
      </c>
      <c r="S32" s="19">
        <v>3342224</v>
      </c>
      <c r="T32" s="19">
        <f t="shared" si="4"/>
        <v>10862228</v>
      </c>
      <c r="U32" s="18">
        <v>20220042</v>
      </c>
      <c r="V32" s="18">
        <v>20220038</v>
      </c>
      <c r="W32" s="18" t="s">
        <v>52</v>
      </c>
      <c r="X32" s="18" t="s">
        <v>194</v>
      </c>
      <c r="Y32" s="18" t="s">
        <v>1024</v>
      </c>
      <c r="Z32" s="18">
        <v>9859918</v>
      </c>
      <c r="AA32" s="18" t="s">
        <v>585</v>
      </c>
      <c r="AB32" s="18" t="s">
        <v>819</v>
      </c>
      <c r="AC32" s="18" t="s">
        <v>196</v>
      </c>
      <c r="AD32" s="21">
        <v>44587</v>
      </c>
      <c r="AE32" s="21">
        <v>44588</v>
      </c>
      <c r="AF32" s="21">
        <v>44722</v>
      </c>
      <c r="AG32" s="22">
        <f t="shared" si="2"/>
        <v>134</v>
      </c>
      <c r="AH32" s="18" t="s">
        <v>576</v>
      </c>
      <c r="AI32" s="21">
        <v>44783</v>
      </c>
      <c r="AJ32" s="18" t="str">
        <f t="shared" si="3"/>
        <v>TERMINADO</v>
      </c>
      <c r="AK32" s="18" t="s">
        <v>571</v>
      </c>
      <c r="AL32" s="18" t="s">
        <v>1000</v>
      </c>
      <c r="AM32" s="18"/>
    </row>
    <row r="33" spans="2:39" ht="48" x14ac:dyDescent="0.2">
      <c r="B33" s="14">
        <v>22</v>
      </c>
      <c r="C33" s="5" t="s">
        <v>268</v>
      </c>
      <c r="D33" s="5" t="s">
        <v>197</v>
      </c>
      <c r="E33" s="1">
        <v>44586</v>
      </c>
      <c r="F33" s="1"/>
      <c r="G33" s="1"/>
      <c r="H33" s="1">
        <v>44586</v>
      </c>
      <c r="I33" s="1">
        <v>44586</v>
      </c>
      <c r="J33" s="1"/>
      <c r="K33" s="1">
        <v>44593</v>
      </c>
      <c r="L33" s="1" t="s">
        <v>198</v>
      </c>
      <c r="M33" s="1" t="s">
        <v>618</v>
      </c>
      <c r="N33" s="2" t="s">
        <v>11</v>
      </c>
      <c r="O33" s="18" t="s">
        <v>44</v>
      </c>
      <c r="P33" s="18" t="s">
        <v>199</v>
      </c>
      <c r="Q33" s="18" t="s">
        <v>78</v>
      </c>
      <c r="R33" s="19">
        <v>11221310</v>
      </c>
      <c r="S33" s="19"/>
      <c r="T33" s="19">
        <f t="shared" si="4"/>
        <v>11221310</v>
      </c>
      <c r="U33" s="18">
        <v>20220045</v>
      </c>
      <c r="V33" s="18">
        <v>20220039</v>
      </c>
      <c r="W33" s="18" t="s">
        <v>160</v>
      </c>
      <c r="X33" s="18" t="s">
        <v>200</v>
      </c>
      <c r="Y33" s="18" t="s">
        <v>1009</v>
      </c>
      <c r="Z33" s="18">
        <v>1058845714</v>
      </c>
      <c r="AA33" s="18" t="s">
        <v>585</v>
      </c>
      <c r="AB33" s="18" t="s">
        <v>819</v>
      </c>
      <c r="AC33" s="18" t="s">
        <v>196</v>
      </c>
      <c r="AD33" s="21">
        <v>44587</v>
      </c>
      <c r="AE33" s="21">
        <v>44588</v>
      </c>
      <c r="AF33" s="21">
        <v>44738</v>
      </c>
      <c r="AG33" s="22">
        <f t="shared" si="2"/>
        <v>150</v>
      </c>
      <c r="AH33" s="18"/>
      <c r="AI33" s="18"/>
      <c r="AJ33" s="18" t="str">
        <f t="shared" si="3"/>
        <v>TERMINADO</v>
      </c>
      <c r="AK33" s="18"/>
      <c r="AL33" s="18" t="s">
        <v>1000</v>
      </c>
      <c r="AM33" s="18"/>
    </row>
    <row r="34" spans="2:39" ht="48" x14ac:dyDescent="0.2">
      <c r="B34" s="14">
        <v>23</v>
      </c>
      <c r="C34" s="5" t="s">
        <v>268</v>
      </c>
      <c r="D34" s="4" t="s">
        <v>201</v>
      </c>
      <c r="E34" s="1">
        <v>44586</v>
      </c>
      <c r="F34" s="1"/>
      <c r="G34" s="1"/>
      <c r="H34" s="1">
        <v>44586</v>
      </c>
      <c r="I34" s="1">
        <v>44586</v>
      </c>
      <c r="J34" s="1"/>
      <c r="K34" s="1">
        <v>44594</v>
      </c>
      <c r="L34" s="1" t="s">
        <v>202</v>
      </c>
      <c r="M34" s="1" t="s">
        <v>619</v>
      </c>
      <c r="N34" s="2" t="s">
        <v>11</v>
      </c>
      <c r="O34" s="18" t="s">
        <v>44</v>
      </c>
      <c r="P34" s="18" t="s">
        <v>203</v>
      </c>
      <c r="Q34" s="18" t="s">
        <v>78</v>
      </c>
      <c r="R34" s="19">
        <v>9581765</v>
      </c>
      <c r="S34" s="19"/>
      <c r="T34" s="19">
        <f t="shared" si="4"/>
        <v>9581765</v>
      </c>
      <c r="U34" s="18">
        <v>20220024</v>
      </c>
      <c r="V34" s="18">
        <v>20220040</v>
      </c>
      <c r="W34" s="18" t="s">
        <v>90</v>
      </c>
      <c r="X34" s="18" t="s">
        <v>204</v>
      </c>
      <c r="Y34" s="18" t="s">
        <v>1024</v>
      </c>
      <c r="Z34" s="18">
        <v>33745857</v>
      </c>
      <c r="AA34" s="18" t="s">
        <v>584</v>
      </c>
      <c r="AB34" s="18" t="s">
        <v>195</v>
      </c>
      <c r="AC34" s="18" t="s">
        <v>196</v>
      </c>
      <c r="AD34" s="21">
        <v>44587</v>
      </c>
      <c r="AE34" s="21">
        <v>44588</v>
      </c>
      <c r="AF34" s="21">
        <v>44738</v>
      </c>
      <c r="AG34" s="22">
        <f t="shared" si="2"/>
        <v>150</v>
      </c>
      <c r="AH34" s="18"/>
      <c r="AI34" s="18"/>
      <c r="AJ34" s="18" t="str">
        <f t="shared" si="3"/>
        <v>TERMINADO</v>
      </c>
      <c r="AK34" s="18"/>
      <c r="AL34" s="18" t="s">
        <v>1000</v>
      </c>
      <c r="AM34" s="18"/>
    </row>
    <row r="35" spans="2:39" ht="53.25" customHeight="1" x14ac:dyDescent="0.2">
      <c r="B35" s="14">
        <v>24</v>
      </c>
      <c r="C35" s="5" t="s">
        <v>15</v>
      </c>
      <c r="D35" s="4" t="s">
        <v>206</v>
      </c>
      <c r="E35" s="1">
        <v>44587</v>
      </c>
      <c r="F35" s="1"/>
      <c r="G35" s="2"/>
      <c r="H35" s="1">
        <v>44587</v>
      </c>
      <c r="I35" s="1">
        <v>44587</v>
      </c>
      <c r="J35" s="2"/>
      <c r="K35" s="1">
        <v>44594</v>
      </c>
      <c r="L35" s="1" t="s">
        <v>207</v>
      </c>
      <c r="M35" s="1" t="s">
        <v>620</v>
      </c>
      <c r="N35" s="2" t="s">
        <v>11</v>
      </c>
      <c r="O35" s="18" t="s">
        <v>44</v>
      </c>
      <c r="P35" s="18" t="s">
        <v>208</v>
      </c>
      <c r="Q35" s="18" t="s">
        <v>78</v>
      </c>
      <c r="R35" s="19">
        <v>16533750</v>
      </c>
      <c r="S35" s="19"/>
      <c r="T35" s="19">
        <f t="shared" si="4"/>
        <v>16533750</v>
      </c>
      <c r="U35" s="18">
        <v>20220041</v>
      </c>
      <c r="V35" s="18">
        <v>20220041</v>
      </c>
      <c r="W35" s="18" t="s">
        <v>160</v>
      </c>
      <c r="X35" s="18" t="s">
        <v>209</v>
      </c>
      <c r="Y35" s="18" t="s">
        <v>1009</v>
      </c>
      <c r="Z35" s="18">
        <v>1058844193</v>
      </c>
      <c r="AA35" s="18" t="s">
        <v>584</v>
      </c>
      <c r="AB35" s="18" t="s">
        <v>133</v>
      </c>
      <c r="AC35" s="18" t="s">
        <v>134</v>
      </c>
      <c r="AD35" s="21">
        <v>44587</v>
      </c>
      <c r="AE35" s="21">
        <v>44588</v>
      </c>
      <c r="AF35" s="21">
        <v>44738</v>
      </c>
      <c r="AG35" s="22">
        <f t="shared" si="2"/>
        <v>150</v>
      </c>
      <c r="AH35" s="18"/>
      <c r="AI35" s="18"/>
      <c r="AJ35" s="18" t="str">
        <f t="shared" si="3"/>
        <v>TERMINADO</v>
      </c>
      <c r="AK35" s="18"/>
      <c r="AL35" s="18" t="s">
        <v>1000</v>
      </c>
      <c r="AM35" s="18"/>
    </row>
    <row r="36" spans="2:39" ht="64.5" customHeight="1" x14ac:dyDescent="0.2">
      <c r="B36" s="14">
        <v>25</v>
      </c>
      <c r="C36" s="3" t="s">
        <v>81</v>
      </c>
      <c r="D36" s="5" t="s">
        <v>210</v>
      </c>
      <c r="E36" s="1">
        <v>44587</v>
      </c>
      <c r="F36" s="1"/>
      <c r="G36" s="1"/>
      <c r="H36" s="1">
        <v>44587</v>
      </c>
      <c r="I36" s="1">
        <v>44587</v>
      </c>
      <c r="J36" s="1"/>
      <c r="K36" s="1">
        <v>44594</v>
      </c>
      <c r="L36" s="1" t="s">
        <v>211</v>
      </c>
      <c r="M36" s="1" t="s">
        <v>621</v>
      </c>
      <c r="N36" s="2" t="s">
        <v>11</v>
      </c>
      <c r="O36" s="18" t="s">
        <v>44</v>
      </c>
      <c r="P36" s="18" t="s">
        <v>212</v>
      </c>
      <c r="Q36" s="18" t="s">
        <v>78</v>
      </c>
      <c r="R36" s="19">
        <v>13465572</v>
      </c>
      <c r="S36" s="19"/>
      <c r="T36" s="19">
        <f t="shared" si="4"/>
        <v>13465572</v>
      </c>
      <c r="U36" s="18">
        <v>20220042</v>
      </c>
      <c r="V36" s="18">
        <v>20220042</v>
      </c>
      <c r="W36" s="18" t="s">
        <v>213</v>
      </c>
      <c r="X36" s="18" t="s">
        <v>214</v>
      </c>
      <c r="Y36" s="18" t="s">
        <v>1024</v>
      </c>
      <c r="Z36" s="18">
        <v>24326422</v>
      </c>
      <c r="AA36" s="18" t="s">
        <v>584</v>
      </c>
      <c r="AB36" s="18" t="s">
        <v>85</v>
      </c>
      <c r="AC36" s="18" t="s">
        <v>86</v>
      </c>
      <c r="AD36" s="21">
        <v>44588</v>
      </c>
      <c r="AE36" s="21">
        <v>44589</v>
      </c>
      <c r="AF36" s="21">
        <v>44769</v>
      </c>
      <c r="AG36" s="22">
        <f t="shared" si="2"/>
        <v>180</v>
      </c>
      <c r="AH36" s="18"/>
      <c r="AI36" s="18"/>
      <c r="AJ36" s="18" t="str">
        <f t="shared" si="3"/>
        <v>TERMINADO</v>
      </c>
      <c r="AK36" s="18" t="s">
        <v>407</v>
      </c>
      <c r="AL36" s="18" t="s">
        <v>1000</v>
      </c>
      <c r="AM36" s="18"/>
    </row>
    <row r="37" spans="2:39" ht="72" x14ac:dyDescent="0.2">
      <c r="B37" s="14">
        <v>26</v>
      </c>
      <c r="C37" s="3" t="s">
        <v>215</v>
      </c>
      <c r="D37" s="4" t="s">
        <v>216</v>
      </c>
      <c r="E37" s="1">
        <v>44587</v>
      </c>
      <c r="F37" s="1"/>
      <c r="G37" s="1"/>
      <c r="H37" s="1">
        <v>44587</v>
      </c>
      <c r="I37" s="1">
        <v>44587</v>
      </c>
      <c r="J37" s="1"/>
      <c r="K37" s="1">
        <v>44594</v>
      </c>
      <c r="L37" s="1" t="s">
        <v>217</v>
      </c>
      <c r="M37" s="1" t="s">
        <v>622</v>
      </c>
      <c r="N37" s="2" t="s">
        <v>11</v>
      </c>
      <c r="O37" s="18" t="s">
        <v>44</v>
      </c>
      <c r="P37" s="18" t="s">
        <v>218</v>
      </c>
      <c r="Q37" s="18" t="s">
        <v>78</v>
      </c>
      <c r="R37" s="19">
        <v>19073361</v>
      </c>
      <c r="S37" s="19"/>
      <c r="T37" s="19">
        <f t="shared" si="4"/>
        <v>19073361</v>
      </c>
      <c r="U37" s="18">
        <v>20220046</v>
      </c>
      <c r="V37" s="18">
        <v>20220043</v>
      </c>
      <c r="W37" s="18" t="s">
        <v>160</v>
      </c>
      <c r="X37" s="18" t="s">
        <v>219</v>
      </c>
      <c r="Y37" s="5" t="s">
        <v>1009</v>
      </c>
      <c r="Z37" s="18">
        <v>1058847531</v>
      </c>
      <c r="AA37" s="18" t="s">
        <v>584</v>
      </c>
      <c r="AB37" s="18" t="s">
        <v>120</v>
      </c>
      <c r="AC37" s="18" t="s">
        <v>61</v>
      </c>
      <c r="AD37" s="21">
        <v>44588</v>
      </c>
      <c r="AE37" s="21">
        <v>44589</v>
      </c>
      <c r="AF37" s="21">
        <v>44911</v>
      </c>
      <c r="AG37" s="22">
        <f t="shared" si="2"/>
        <v>322</v>
      </c>
      <c r="AH37" s="18"/>
      <c r="AI37" s="18"/>
      <c r="AJ37" s="18" t="str">
        <f t="shared" si="3"/>
        <v>VIGENTE</v>
      </c>
      <c r="AK37" s="18" t="s">
        <v>430</v>
      </c>
      <c r="AL37" s="18" t="s">
        <v>1000</v>
      </c>
      <c r="AM37" s="18"/>
    </row>
    <row r="38" spans="2:39" ht="48" x14ac:dyDescent="0.2">
      <c r="B38" s="14">
        <v>27</v>
      </c>
      <c r="C38" s="3" t="s">
        <v>15</v>
      </c>
      <c r="D38" s="4" t="s">
        <v>220</v>
      </c>
      <c r="E38" s="1">
        <v>44738</v>
      </c>
      <c r="F38" s="1"/>
      <c r="G38" s="1"/>
      <c r="H38" s="1">
        <v>44587</v>
      </c>
      <c r="I38" s="1">
        <v>44587</v>
      </c>
      <c r="J38" s="1"/>
      <c r="K38" s="1">
        <v>44594</v>
      </c>
      <c r="L38" s="1" t="s">
        <v>221</v>
      </c>
      <c r="M38" s="1" t="s">
        <v>623</v>
      </c>
      <c r="N38" s="2" t="s">
        <v>11</v>
      </c>
      <c r="O38" s="18" t="s">
        <v>44</v>
      </c>
      <c r="P38" s="18" t="s">
        <v>222</v>
      </c>
      <c r="Q38" s="18" t="s">
        <v>78</v>
      </c>
      <c r="R38" s="19">
        <v>12554022</v>
      </c>
      <c r="S38" s="19"/>
      <c r="T38" s="19">
        <f t="shared" si="4"/>
        <v>12554022</v>
      </c>
      <c r="U38" s="18">
        <v>20220047</v>
      </c>
      <c r="V38" s="18">
        <v>20220044</v>
      </c>
      <c r="W38" s="18" t="s">
        <v>213</v>
      </c>
      <c r="X38" s="18" t="s">
        <v>223</v>
      </c>
      <c r="Y38" s="5" t="s">
        <v>1024</v>
      </c>
      <c r="Z38" s="18">
        <v>33745353</v>
      </c>
      <c r="AA38" s="18" t="s">
        <v>584</v>
      </c>
      <c r="AB38" s="18" t="s">
        <v>133</v>
      </c>
      <c r="AC38" s="18" t="s">
        <v>134</v>
      </c>
      <c r="AD38" s="21">
        <v>44588</v>
      </c>
      <c r="AE38" s="21">
        <v>44589</v>
      </c>
      <c r="AF38" s="21">
        <v>44911</v>
      </c>
      <c r="AG38" s="22">
        <f t="shared" si="2"/>
        <v>322</v>
      </c>
      <c r="AH38" s="18"/>
      <c r="AI38" s="18"/>
      <c r="AJ38" s="18" t="str">
        <f t="shared" si="3"/>
        <v>VIGENTE</v>
      </c>
      <c r="AK38" s="18"/>
      <c r="AL38" s="18" t="s">
        <v>1001</v>
      </c>
      <c r="AM38" s="18"/>
    </row>
    <row r="39" spans="2:39" ht="60" x14ac:dyDescent="0.2">
      <c r="B39" s="14">
        <v>28</v>
      </c>
      <c r="C39" s="5" t="s">
        <v>15</v>
      </c>
      <c r="D39" s="5" t="s">
        <v>224</v>
      </c>
      <c r="E39" s="1">
        <v>44586</v>
      </c>
      <c r="F39" s="1"/>
      <c r="G39" s="1"/>
      <c r="H39" s="1">
        <v>44587</v>
      </c>
      <c r="I39" s="1">
        <v>44587</v>
      </c>
      <c r="J39" s="1"/>
      <c r="K39" s="1">
        <v>44594</v>
      </c>
      <c r="L39" s="1" t="s">
        <v>225</v>
      </c>
      <c r="M39" s="1" t="s">
        <v>624</v>
      </c>
      <c r="N39" s="2" t="s">
        <v>11</v>
      </c>
      <c r="O39" s="18" t="s">
        <v>44</v>
      </c>
      <c r="P39" s="18" t="s">
        <v>226</v>
      </c>
      <c r="Q39" s="18" t="s">
        <v>78</v>
      </c>
      <c r="R39" s="19">
        <v>9581765</v>
      </c>
      <c r="S39" s="19"/>
      <c r="T39" s="19">
        <f t="shared" si="4"/>
        <v>9581765</v>
      </c>
      <c r="U39" s="18">
        <v>20220048</v>
      </c>
      <c r="V39" s="18">
        <v>20220045</v>
      </c>
      <c r="W39" s="18" t="s">
        <v>52</v>
      </c>
      <c r="X39" s="18" t="s">
        <v>227</v>
      </c>
      <c r="Y39" s="18" t="s">
        <v>1024</v>
      </c>
      <c r="Z39" s="18">
        <v>1058844105</v>
      </c>
      <c r="AA39" s="18" t="s">
        <v>584</v>
      </c>
      <c r="AB39" s="18" t="s">
        <v>133</v>
      </c>
      <c r="AC39" s="18" t="s">
        <v>134</v>
      </c>
      <c r="AD39" s="21">
        <v>44588</v>
      </c>
      <c r="AE39" s="21">
        <v>44589</v>
      </c>
      <c r="AF39" s="21">
        <v>44739</v>
      </c>
      <c r="AG39" s="22">
        <f t="shared" si="2"/>
        <v>150</v>
      </c>
      <c r="AH39" s="18"/>
      <c r="AI39" s="18"/>
      <c r="AJ39" s="18" t="str">
        <f t="shared" si="3"/>
        <v>TERMINADO</v>
      </c>
      <c r="AK39" s="18"/>
      <c r="AL39" s="18" t="s">
        <v>1000</v>
      </c>
      <c r="AM39" s="18"/>
    </row>
    <row r="40" spans="2:39" ht="60" x14ac:dyDescent="0.2">
      <c r="B40" s="14">
        <v>29</v>
      </c>
      <c r="C40" s="5" t="s">
        <v>15</v>
      </c>
      <c r="D40" s="5" t="s">
        <v>228</v>
      </c>
      <c r="E40" s="1">
        <v>44586</v>
      </c>
      <c r="F40" s="1"/>
      <c r="G40" s="16"/>
      <c r="H40" s="1">
        <v>44587</v>
      </c>
      <c r="I40" s="1">
        <v>44587</v>
      </c>
      <c r="J40" s="2"/>
      <c r="K40" s="1">
        <v>44594</v>
      </c>
      <c r="L40" s="1" t="s">
        <v>229</v>
      </c>
      <c r="M40" s="1" t="s">
        <v>625</v>
      </c>
      <c r="N40" s="2" t="s">
        <v>11</v>
      </c>
      <c r="O40" s="18" t="s">
        <v>44</v>
      </c>
      <c r="P40" s="18" t="s">
        <v>230</v>
      </c>
      <c r="Q40" s="18" t="s">
        <v>78</v>
      </c>
      <c r="R40" s="19">
        <v>11498118</v>
      </c>
      <c r="S40" s="19"/>
      <c r="T40" s="19">
        <f t="shared" si="4"/>
        <v>11498118</v>
      </c>
      <c r="U40" s="18">
        <v>20220050</v>
      </c>
      <c r="V40" s="18">
        <v>20220046</v>
      </c>
      <c r="W40" s="18" t="s">
        <v>213</v>
      </c>
      <c r="X40" s="18" t="s">
        <v>231</v>
      </c>
      <c r="Y40" s="18" t="s">
        <v>1024</v>
      </c>
      <c r="Z40" s="18">
        <v>1020749040</v>
      </c>
      <c r="AA40" s="18" t="s">
        <v>584</v>
      </c>
      <c r="AB40" s="18" t="s">
        <v>133</v>
      </c>
      <c r="AC40" s="18" t="s">
        <v>134</v>
      </c>
      <c r="AD40" s="21">
        <v>44588</v>
      </c>
      <c r="AE40" s="21">
        <v>44589</v>
      </c>
      <c r="AF40" s="21">
        <v>44769</v>
      </c>
      <c r="AG40" s="22">
        <f t="shared" si="2"/>
        <v>180</v>
      </c>
      <c r="AH40" s="18"/>
      <c r="AI40" s="18"/>
      <c r="AJ40" s="18" t="str">
        <f t="shared" si="3"/>
        <v>TERMINADO</v>
      </c>
      <c r="AK40" s="18"/>
      <c r="AL40" s="18" t="s">
        <v>1000</v>
      </c>
      <c r="AM40" s="18"/>
    </row>
    <row r="41" spans="2:39" ht="62.25" customHeight="1" x14ac:dyDescent="0.2">
      <c r="B41" s="14">
        <v>30</v>
      </c>
      <c r="C41" s="3" t="s">
        <v>15</v>
      </c>
      <c r="D41" s="4" t="s">
        <v>232</v>
      </c>
      <c r="E41" s="1">
        <v>44587</v>
      </c>
      <c r="F41" s="1"/>
      <c r="G41" s="16"/>
      <c r="H41" s="1">
        <v>44587</v>
      </c>
      <c r="I41" s="1">
        <v>44587</v>
      </c>
      <c r="J41" s="1"/>
      <c r="K41" s="1">
        <v>44594</v>
      </c>
      <c r="L41" s="1" t="s">
        <v>233</v>
      </c>
      <c r="M41" s="1" t="s">
        <v>626</v>
      </c>
      <c r="N41" s="2" t="s">
        <v>11</v>
      </c>
      <c r="O41" s="18" t="s">
        <v>44</v>
      </c>
      <c r="P41" s="18" t="s">
        <v>234</v>
      </c>
      <c r="Q41" s="18" t="s">
        <v>78</v>
      </c>
      <c r="R41" s="19">
        <v>8414556</v>
      </c>
      <c r="S41" s="19"/>
      <c r="T41" s="19">
        <f t="shared" si="4"/>
        <v>8414556</v>
      </c>
      <c r="U41" s="18">
        <v>20220049</v>
      </c>
      <c r="V41" s="18">
        <v>20220047</v>
      </c>
      <c r="W41" s="18" t="s">
        <v>90</v>
      </c>
      <c r="X41" s="18" t="s">
        <v>235</v>
      </c>
      <c r="Y41" s="18" t="s">
        <v>1024</v>
      </c>
      <c r="Z41" s="18">
        <v>9850654</v>
      </c>
      <c r="AA41" s="18" t="s">
        <v>585</v>
      </c>
      <c r="AB41" s="18" t="s">
        <v>133</v>
      </c>
      <c r="AC41" s="18" t="s">
        <v>134</v>
      </c>
      <c r="AD41" s="21">
        <v>44588</v>
      </c>
      <c r="AE41" s="21">
        <v>44589</v>
      </c>
      <c r="AF41" s="21">
        <v>44769</v>
      </c>
      <c r="AG41" s="22">
        <f t="shared" si="2"/>
        <v>180</v>
      </c>
      <c r="AH41" s="18"/>
      <c r="AI41" s="18"/>
      <c r="AJ41" s="18" t="str">
        <f t="shared" si="3"/>
        <v>TERMINADO</v>
      </c>
      <c r="AK41" s="18"/>
      <c r="AL41" s="18" t="s">
        <v>1000</v>
      </c>
      <c r="AM41" s="18"/>
    </row>
    <row r="42" spans="2:39" ht="48" x14ac:dyDescent="0.2">
      <c r="B42" s="14">
        <v>31</v>
      </c>
      <c r="C42" s="3" t="s">
        <v>12</v>
      </c>
      <c r="D42" s="4" t="s">
        <v>236</v>
      </c>
      <c r="E42" s="1">
        <v>44580</v>
      </c>
      <c r="F42" s="1"/>
      <c r="G42" s="2"/>
      <c r="H42" s="1">
        <v>44587</v>
      </c>
      <c r="I42" s="1">
        <v>44587</v>
      </c>
      <c r="J42" s="2"/>
      <c r="K42" s="1">
        <v>44594</v>
      </c>
      <c r="L42" s="1" t="s">
        <v>237</v>
      </c>
      <c r="M42" s="1" t="s">
        <v>627</v>
      </c>
      <c r="N42" s="2" t="s">
        <v>11</v>
      </c>
      <c r="O42" s="18" t="s">
        <v>44</v>
      </c>
      <c r="P42" s="18" t="s">
        <v>238</v>
      </c>
      <c r="Q42" s="18" t="s">
        <v>78</v>
      </c>
      <c r="R42" s="19">
        <v>9581765</v>
      </c>
      <c r="S42" s="19"/>
      <c r="T42" s="19">
        <f t="shared" si="4"/>
        <v>9581765</v>
      </c>
      <c r="U42" s="18">
        <v>20220036</v>
      </c>
      <c r="V42" s="18">
        <v>20220049</v>
      </c>
      <c r="W42" s="18" t="s">
        <v>52</v>
      </c>
      <c r="X42" s="18" t="s">
        <v>239</v>
      </c>
      <c r="Y42" s="18" t="s">
        <v>1024</v>
      </c>
      <c r="Z42" s="18">
        <v>810006068</v>
      </c>
      <c r="AA42" s="18" t="s">
        <v>585</v>
      </c>
      <c r="AB42" s="18" t="s">
        <v>80</v>
      </c>
      <c r="AC42" s="18" t="s">
        <v>62</v>
      </c>
      <c r="AD42" s="21">
        <v>44588</v>
      </c>
      <c r="AE42" s="21">
        <v>44589</v>
      </c>
      <c r="AF42" s="21">
        <v>44647</v>
      </c>
      <c r="AG42" s="22">
        <f t="shared" si="2"/>
        <v>58</v>
      </c>
      <c r="AH42" s="18"/>
      <c r="AI42" s="21">
        <v>44647</v>
      </c>
      <c r="AJ42" s="18" t="str">
        <f t="shared" si="3"/>
        <v>TERMINADO</v>
      </c>
      <c r="AK42" s="18"/>
      <c r="AL42" s="18" t="s">
        <v>1001</v>
      </c>
      <c r="AM42" s="18"/>
    </row>
    <row r="43" spans="2:39" ht="108" x14ac:dyDescent="0.2">
      <c r="B43" s="14">
        <v>32</v>
      </c>
      <c r="C43" s="3" t="s">
        <v>156</v>
      </c>
      <c r="D43" s="5" t="s">
        <v>240</v>
      </c>
      <c r="E43" s="1">
        <v>44586</v>
      </c>
      <c r="F43" s="1"/>
      <c r="G43" s="16"/>
      <c r="H43" s="1">
        <v>44587</v>
      </c>
      <c r="I43" s="1">
        <v>44587</v>
      </c>
      <c r="J43" s="16"/>
      <c r="K43" s="1">
        <v>44595</v>
      </c>
      <c r="L43" s="1" t="s">
        <v>241</v>
      </c>
      <c r="M43" s="1" t="s">
        <v>628</v>
      </c>
      <c r="N43" s="2" t="s">
        <v>11</v>
      </c>
      <c r="O43" s="18" t="s">
        <v>44</v>
      </c>
      <c r="P43" s="18" t="s">
        <v>242</v>
      </c>
      <c r="Q43" s="18" t="s">
        <v>78</v>
      </c>
      <c r="R43" s="19">
        <v>9851765</v>
      </c>
      <c r="S43" s="19"/>
      <c r="T43" s="19">
        <f t="shared" si="4"/>
        <v>9851765</v>
      </c>
      <c r="U43" s="18">
        <v>20220059</v>
      </c>
      <c r="V43" s="18">
        <v>20220050</v>
      </c>
      <c r="W43" s="18" t="s">
        <v>160</v>
      </c>
      <c r="X43" s="18" t="s">
        <v>243</v>
      </c>
      <c r="Y43" s="18" t="s">
        <v>1009</v>
      </c>
      <c r="Z43" s="18">
        <v>1058846843</v>
      </c>
      <c r="AA43" s="18" t="s">
        <v>584</v>
      </c>
      <c r="AB43" s="18" t="s">
        <v>100</v>
      </c>
      <c r="AC43" s="18" t="s">
        <v>101</v>
      </c>
      <c r="AD43" s="21">
        <v>44589</v>
      </c>
      <c r="AE43" s="21">
        <v>44592</v>
      </c>
      <c r="AF43" s="21">
        <v>44742</v>
      </c>
      <c r="AG43" s="22">
        <f t="shared" si="2"/>
        <v>150</v>
      </c>
      <c r="AH43" s="18"/>
      <c r="AI43" s="18"/>
      <c r="AJ43" s="18" t="str">
        <f t="shared" si="3"/>
        <v>TERMINADO</v>
      </c>
      <c r="AK43" s="18"/>
      <c r="AL43" s="18" t="s">
        <v>1000</v>
      </c>
      <c r="AM43" s="18"/>
    </row>
    <row r="44" spans="2:39" ht="61.5" customHeight="1" x14ac:dyDescent="0.2">
      <c r="B44" s="14">
        <v>33</v>
      </c>
      <c r="C44" s="3" t="s">
        <v>14</v>
      </c>
      <c r="D44" s="3" t="s">
        <v>244</v>
      </c>
      <c r="E44" s="1">
        <v>44586</v>
      </c>
      <c r="F44" s="1"/>
      <c r="G44" s="2"/>
      <c r="H44" s="1">
        <v>44587</v>
      </c>
      <c r="I44" s="1">
        <v>44587</v>
      </c>
      <c r="J44" s="2"/>
      <c r="K44" s="1">
        <v>44564</v>
      </c>
      <c r="L44" s="1" t="s">
        <v>245</v>
      </c>
      <c r="M44" s="1" t="s">
        <v>629</v>
      </c>
      <c r="N44" s="2" t="s">
        <v>11</v>
      </c>
      <c r="O44" s="18" t="s">
        <v>44</v>
      </c>
      <c r="P44" s="18" t="s">
        <v>246</v>
      </c>
      <c r="Q44" s="18" t="s">
        <v>78</v>
      </c>
      <c r="R44" s="19">
        <v>7742455</v>
      </c>
      <c r="S44" s="19"/>
      <c r="T44" s="19">
        <f t="shared" si="4"/>
        <v>7742455</v>
      </c>
      <c r="U44" s="18">
        <v>20220044</v>
      </c>
      <c r="V44" s="18">
        <v>20220051</v>
      </c>
      <c r="W44" s="18" t="s">
        <v>52</v>
      </c>
      <c r="X44" s="18" t="s">
        <v>247</v>
      </c>
      <c r="Y44" s="18" t="s">
        <v>1024</v>
      </c>
      <c r="Z44" s="18">
        <v>1002811845</v>
      </c>
      <c r="AA44" s="18" t="s">
        <v>585</v>
      </c>
      <c r="AB44" s="18" t="s">
        <v>248</v>
      </c>
      <c r="AC44" s="18" t="s">
        <v>249</v>
      </c>
      <c r="AD44" s="21">
        <v>44589</v>
      </c>
      <c r="AE44" s="21">
        <v>44592</v>
      </c>
      <c r="AF44" s="21">
        <v>44742</v>
      </c>
      <c r="AG44" s="22">
        <f t="shared" si="2"/>
        <v>150</v>
      </c>
      <c r="AH44" s="18"/>
      <c r="AI44" s="18"/>
      <c r="AJ44" s="18" t="str">
        <f t="shared" si="3"/>
        <v>TERMINADO</v>
      </c>
      <c r="AK44" s="18"/>
      <c r="AL44" s="18" t="s">
        <v>1000</v>
      </c>
      <c r="AM44" s="18"/>
    </row>
    <row r="45" spans="2:39" ht="48" x14ac:dyDescent="0.2">
      <c r="B45" s="14">
        <v>34</v>
      </c>
      <c r="C45" s="5" t="s">
        <v>13</v>
      </c>
      <c r="D45" s="4" t="s">
        <v>250</v>
      </c>
      <c r="E45" s="1">
        <v>44587</v>
      </c>
      <c r="F45" s="1"/>
      <c r="G45" s="2"/>
      <c r="H45" s="1">
        <v>44588</v>
      </c>
      <c r="I45" s="1">
        <v>44588</v>
      </c>
      <c r="J45" s="2"/>
      <c r="K45" s="1">
        <v>44564</v>
      </c>
      <c r="L45" s="1" t="s">
        <v>251</v>
      </c>
      <c r="M45" s="1" t="s">
        <v>630</v>
      </c>
      <c r="N45" s="2" t="s">
        <v>11</v>
      </c>
      <c r="O45" s="18" t="s">
        <v>44</v>
      </c>
      <c r="P45" s="18" t="s">
        <v>252</v>
      </c>
      <c r="Q45" s="18" t="s">
        <v>78</v>
      </c>
      <c r="R45" s="19">
        <v>30962323</v>
      </c>
      <c r="S45" s="19"/>
      <c r="T45" s="19">
        <f t="shared" si="4"/>
        <v>30962323</v>
      </c>
      <c r="U45" s="18">
        <v>20220053</v>
      </c>
      <c r="V45" s="18">
        <v>20220052</v>
      </c>
      <c r="W45" s="18" t="s">
        <v>160</v>
      </c>
      <c r="X45" s="18" t="s">
        <v>253</v>
      </c>
      <c r="Y45" s="5" t="s">
        <v>1009</v>
      </c>
      <c r="Z45" s="18">
        <v>24870778</v>
      </c>
      <c r="AA45" s="18" t="s">
        <v>584</v>
      </c>
      <c r="AB45" s="18" t="s">
        <v>254</v>
      </c>
      <c r="AC45" s="18" t="s">
        <v>255</v>
      </c>
      <c r="AD45" s="21">
        <v>44589</v>
      </c>
      <c r="AE45" s="21">
        <v>44592</v>
      </c>
      <c r="AF45" s="21">
        <v>44911</v>
      </c>
      <c r="AG45" s="22">
        <f t="shared" si="2"/>
        <v>319</v>
      </c>
      <c r="AH45" s="18"/>
      <c r="AI45" s="18"/>
      <c r="AJ45" s="18" t="str">
        <f t="shared" si="3"/>
        <v>VIGENTE</v>
      </c>
      <c r="AK45" s="18"/>
      <c r="AL45" s="18" t="s">
        <v>1000</v>
      </c>
      <c r="AM45" s="18"/>
    </row>
    <row r="46" spans="2:39" ht="72" x14ac:dyDescent="0.2">
      <c r="B46" s="14">
        <v>35</v>
      </c>
      <c r="C46" s="3" t="s">
        <v>268</v>
      </c>
      <c r="D46" s="4" t="s">
        <v>256</v>
      </c>
      <c r="E46" s="1">
        <v>44587</v>
      </c>
      <c r="F46" s="1">
        <v>44588</v>
      </c>
      <c r="G46" s="16">
        <v>44588</v>
      </c>
      <c r="H46" s="1">
        <v>44588</v>
      </c>
      <c r="I46" s="1">
        <v>44589</v>
      </c>
      <c r="J46" s="2"/>
      <c r="K46" s="1">
        <v>44595</v>
      </c>
      <c r="L46" s="1" t="s">
        <v>257</v>
      </c>
      <c r="M46" s="1" t="s">
        <v>631</v>
      </c>
      <c r="N46" s="2" t="s">
        <v>11</v>
      </c>
      <c r="O46" s="18" t="s">
        <v>44</v>
      </c>
      <c r="P46" s="18" t="s">
        <v>258</v>
      </c>
      <c r="Q46" s="18" t="s">
        <v>78</v>
      </c>
      <c r="R46" s="19">
        <v>11498118</v>
      </c>
      <c r="S46" s="19"/>
      <c r="T46" s="19">
        <f t="shared" si="4"/>
        <v>11498118</v>
      </c>
      <c r="U46" s="18">
        <v>20220056</v>
      </c>
      <c r="V46" s="18">
        <v>20220053</v>
      </c>
      <c r="W46" s="18" t="s">
        <v>160</v>
      </c>
      <c r="X46" s="18" t="s">
        <v>259</v>
      </c>
      <c r="Y46" s="18" t="s">
        <v>1009</v>
      </c>
      <c r="Z46" s="18">
        <v>1058844376</v>
      </c>
      <c r="AA46" s="18" t="s">
        <v>585</v>
      </c>
      <c r="AB46" s="18" t="s">
        <v>195</v>
      </c>
      <c r="AC46" s="18" t="s">
        <v>196</v>
      </c>
      <c r="AD46" s="21">
        <v>44589</v>
      </c>
      <c r="AE46" s="21">
        <v>44592</v>
      </c>
      <c r="AF46" s="21">
        <v>44772</v>
      </c>
      <c r="AG46" s="22">
        <f t="shared" si="2"/>
        <v>180</v>
      </c>
      <c r="AH46" s="18"/>
      <c r="AI46" s="18"/>
      <c r="AJ46" s="18" t="str">
        <f t="shared" si="3"/>
        <v>TERMINADO</v>
      </c>
      <c r="AK46" s="18"/>
      <c r="AL46" s="18" t="s">
        <v>1000</v>
      </c>
      <c r="AM46" s="18"/>
    </row>
    <row r="47" spans="2:39" ht="96" x14ac:dyDescent="0.2">
      <c r="B47" s="14">
        <v>36</v>
      </c>
      <c r="C47" s="5" t="s">
        <v>156</v>
      </c>
      <c r="D47" s="4" t="s">
        <v>37</v>
      </c>
      <c r="E47" s="1">
        <v>44587</v>
      </c>
      <c r="F47" s="1"/>
      <c r="G47" s="2"/>
      <c r="H47" s="1">
        <v>44588</v>
      </c>
      <c r="I47" s="1">
        <v>44589</v>
      </c>
      <c r="J47" s="1"/>
      <c r="K47" s="1">
        <v>44595</v>
      </c>
      <c r="L47" s="1" t="s">
        <v>260</v>
      </c>
      <c r="M47" s="1" t="s">
        <v>632</v>
      </c>
      <c r="N47" s="2" t="s">
        <v>11</v>
      </c>
      <c r="O47" s="18" t="s">
        <v>44</v>
      </c>
      <c r="P47" s="18" t="s">
        <v>261</v>
      </c>
      <c r="Q47" s="18" t="s">
        <v>78</v>
      </c>
      <c r="R47" s="19">
        <v>15433026</v>
      </c>
      <c r="S47" s="19">
        <v>-2572171</v>
      </c>
      <c r="T47" s="19">
        <f t="shared" si="4"/>
        <v>12860855</v>
      </c>
      <c r="U47" s="18">
        <v>20220023</v>
      </c>
      <c r="V47" s="18">
        <v>20220054</v>
      </c>
      <c r="W47" s="18" t="s">
        <v>160</v>
      </c>
      <c r="X47" s="18" t="s">
        <v>262</v>
      </c>
      <c r="Y47" s="18" t="s">
        <v>1009</v>
      </c>
      <c r="Z47" s="18">
        <v>1036601679</v>
      </c>
      <c r="AA47" s="18" t="s">
        <v>585</v>
      </c>
      <c r="AB47" s="18" t="s">
        <v>100</v>
      </c>
      <c r="AC47" s="18" t="s">
        <v>101</v>
      </c>
      <c r="AD47" s="21">
        <v>44589</v>
      </c>
      <c r="AE47" s="21">
        <v>44592</v>
      </c>
      <c r="AF47" s="21">
        <v>44772</v>
      </c>
      <c r="AG47" s="22">
        <f t="shared" si="2"/>
        <v>180</v>
      </c>
      <c r="AH47" s="18"/>
      <c r="AI47" s="18"/>
      <c r="AJ47" s="18" t="str">
        <f t="shared" si="3"/>
        <v>TERMINADO</v>
      </c>
      <c r="AK47" s="18"/>
      <c r="AL47" s="18" t="s">
        <v>1000</v>
      </c>
      <c r="AM47" s="18"/>
    </row>
    <row r="48" spans="2:39" ht="72" x14ac:dyDescent="0.2">
      <c r="B48" s="14">
        <v>37</v>
      </c>
      <c r="C48" s="3" t="s">
        <v>268</v>
      </c>
      <c r="D48" s="4" t="s">
        <v>263</v>
      </c>
      <c r="E48" s="1">
        <v>44587</v>
      </c>
      <c r="F48" s="1"/>
      <c r="G48" s="16"/>
      <c r="H48" s="1">
        <v>44588</v>
      </c>
      <c r="I48" s="1">
        <v>44589</v>
      </c>
      <c r="J48" s="2"/>
      <c r="K48" s="1">
        <v>44595</v>
      </c>
      <c r="L48" s="1" t="s">
        <v>264</v>
      </c>
      <c r="M48" s="1" t="s">
        <v>633</v>
      </c>
      <c r="N48" s="2" t="s">
        <v>11</v>
      </c>
      <c r="O48" s="18" t="s">
        <v>44</v>
      </c>
      <c r="P48" s="18" t="s">
        <v>265</v>
      </c>
      <c r="Q48" s="18" t="s">
        <v>78</v>
      </c>
      <c r="R48" s="19">
        <v>8968665</v>
      </c>
      <c r="S48" s="19"/>
      <c r="T48" s="19">
        <f t="shared" si="4"/>
        <v>8968665</v>
      </c>
      <c r="U48" s="18">
        <v>20220057</v>
      </c>
      <c r="V48" s="18">
        <v>20220057</v>
      </c>
      <c r="W48" s="18" t="s">
        <v>160</v>
      </c>
      <c r="X48" s="18" t="s">
        <v>266</v>
      </c>
      <c r="Y48" s="18" t="s">
        <v>1009</v>
      </c>
      <c r="Z48" s="18">
        <v>1058846485</v>
      </c>
      <c r="AA48" s="18" t="s">
        <v>584</v>
      </c>
      <c r="AB48" s="18" t="s">
        <v>195</v>
      </c>
      <c r="AC48" s="18" t="s">
        <v>196</v>
      </c>
      <c r="AD48" s="21">
        <v>44589</v>
      </c>
      <c r="AE48" s="21">
        <v>44592</v>
      </c>
      <c r="AF48" s="21">
        <v>44742</v>
      </c>
      <c r="AG48" s="22">
        <f>AF48-AE49</f>
        <v>150</v>
      </c>
      <c r="AH48" s="18"/>
      <c r="AI48" s="18"/>
      <c r="AJ48" s="18" t="str">
        <f t="shared" ref="AJ48:AJ66" si="5">IF(AF48&lt;=$AJ$9,"TERMINADO",IF(AF48&lt;=$AJ$10,"PROXIMOATERMINAR","VIGENTE"))</f>
        <v>TERMINADO</v>
      </c>
      <c r="AK48" s="18" t="s">
        <v>279</v>
      </c>
      <c r="AL48" s="18" t="s">
        <v>1000</v>
      </c>
      <c r="AM48" s="18"/>
    </row>
    <row r="49" spans="2:39" ht="103.5" customHeight="1" x14ac:dyDescent="0.2">
      <c r="B49" s="14">
        <v>38</v>
      </c>
      <c r="C49" s="3" t="s">
        <v>268</v>
      </c>
      <c r="D49" s="4" t="s">
        <v>269</v>
      </c>
      <c r="E49" s="1">
        <v>44587</v>
      </c>
      <c r="F49" s="1"/>
      <c r="G49" s="25"/>
      <c r="H49" s="1">
        <v>44588</v>
      </c>
      <c r="I49" s="1">
        <v>44589</v>
      </c>
      <c r="J49" s="16"/>
      <c r="K49" s="1">
        <v>44595</v>
      </c>
      <c r="L49" s="1" t="s">
        <v>270</v>
      </c>
      <c r="M49" s="1" t="s">
        <v>634</v>
      </c>
      <c r="N49" s="2" t="s">
        <v>11</v>
      </c>
      <c r="O49" s="18" t="s">
        <v>44</v>
      </c>
      <c r="P49" s="18" t="s">
        <v>271</v>
      </c>
      <c r="Q49" s="18" t="s">
        <v>78</v>
      </c>
      <c r="R49" s="19">
        <v>15484910</v>
      </c>
      <c r="S49" s="19"/>
      <c r="T49" s="19">
        <f t="shared" si="4"/>
        <v>15484910</v>
      </c>
      <c r="U49" s="18">
        <v>20220061</v>
      </c>
      <c r="V49" s="18">
        <v>20220058</v>
      </c>
      <c r="W49" s="18" t="s">
        <v>160</v>
      </c>
      <c r="X49" s="18" t="s">
        <v>272</v>
      </c>
      <c r="Y49" s="5" t="s">
        <v>1009</v>
      </c>
      <c r="Z49" s="18">
        <v>1002652742</v>
      </c>
      <c r="AA49" s="18" t="s">
        <v>584</v>
      </c>
      <c r="AB49" s="18" t="s">
        <v>195</v>
      </c>
      <c r="AC49" s="18" t="s">
        <v>196</v>
      </c>
      <c r="AD49" s="21">
        <v>44589</v>
      </c>
      <c r="AE49" s="21">
        <v>44592</v>
      </c>
      <c r="AF49" s="21">
        <v>44895</v>
      </c>
      <c r="AG49" s="22">
        <f>AF49-AE49</f>
        <v>303</v>
      </c>
      <c r="AH49" s="18"/>
      <c r="AI49" s="18"/>
      <c r="AJ49" s="18" t="str">
        <f t="shared" si="5"/>
        <v>VIGENTE</v>
      </c>
      <c r="AK49" s="18"/>
      <c r="AL49" s="18" t="s">
        <v>1000</v>
      </c>
      <c r="AM49" s="18"/>
    </row>
    <row r="50" spans="2:39" ht="40.5" customHeight="1" x14ac:dyDescent="0.2">
      <c r="B50" s="14">
        <v>39</v>
      </c>
      <c r="C50" s="3" t="s">
        <v>13</v>
      </c>
      <c r="D50" s="6" t="s">
        <v>273</v>
      </c>
      <c r="E50" s="1">
        <v>44587</v>
      </c>
      <c r="F50" s="1"/>
      <c r="G50" s="2"/>
      <c r="H50" s="1">
        <v>44588</v>
      </c>
      <c r="I50" s="1">
        <v>44589</v>
      </c>
      <c r="J50" s="2"/>
      <c r="K50" s="1">
        <v>44595</v>
      </c>
      <c r="L50" s="1" t="s">
        <v>274</v>
      </c>
      <c r="M50" s="1" t="s">
        <v>635</v>
      </c>
      <c r="N50" s="2" t="s">
        <v>11</v>
      </c>
      <c r="O50" s="18" t="s">
        <v>44</v>
      </c>
      <c r="P50" s="18" t="s">
        <v>277</v>
      </c>
      <c r="Q50" s="18" t="s">
        <v>78</v>
      </c>
      <c r="R50" s="19">
        <v>11221310</v>
      </c>
      <c r="S50" s="19"/>
      <c r="T50" s="19">
        <f t="shared" si="4"/>
        <v>11221310</v>
      </c>
      <c r="U50" s="18">
        <v>20220045</v>
      </c>
      <c r="V50" s="18">
        <v>20220059</v>
      </c>
      <c r="W50" s="18" t="s">
        <v>160</v>
      </c>
      <c r="X50" s="18" t="s">
        <v>278</v>
      </c>
      <c r="Y50" s="18" t="s">
        <v>1009</v>
      </c>
      <c r="Z50" s="18">
        <v>1058846635</v>
      </c>
      <c r="AA50" s="18" t="s">
        <v>584</v>
      </c>
      <c r="AB50" s="18" t="s">
        <v>254</v>
      </c>
      <c r="AC50" s="18" t="s">
        <v>255</v>
      </c>
      <c r="AD50" s="21">
        <v>44589</v>
      </c>
      <c r="AE50" s="21">
        <v>44592</v>
      </c>
      <c r="AF50" s="21">
        <v>44742</v>
      </c>
      <c r="AG50" s="22">
        <f t="shared" ref="AG50:AG67" si="6">AF50-AE50</f>
        <v>150</v>
      </c>
      <c r="AH50" s="18"/>
      <c r="AI50" s="18"/>
      <c r="AJ50" s="18" t="str">
        <f t="shared" si="5"/>
        <v>TERMINADO</v>
      </c>
      <c r="AK50" s="18"/>
      <c r="AL50" s="18" t="s">
        <v>1000</v>
      </c>
      <c r="AM50" s="18"/>
    </row>
    <row r="51" spans="2:39" ht="72" x14ac:dyDescent="0.2">
      <c r="B51" s="14">
        <v>40</v>
      </c>
      <c r="C51" s="3" t="s">
        <v>14</v>
      </c>
      <c r="D51" s="5" t="s">
        <v>280</v>
      </c>
      <c r="E51" s="1">
        <v>44587</v>
      </c>
      <c r="F51" s="1"/>
      <c r="G51" s="2"/>
      <c r="H51" s="1">
        <v>44588</v>
      </c>
      <c r="I51" s="1">
        <v>44589</v>
      </c>
      <c r="J51" s="2"/>
      <c r="K51" s="1">
        <v>44595</v>
      </c>
      <c r="L51" s="1" t="s">
        <v>275</v>
      </c>
      <c r="M51" s="1" t="s">
        <v>636</v>
      </c>
      <c r="N51" s="2" t="s">
        <v>11</v>
      </c>
      <c r="O51" s="18" t="s">
        <v>44</v>
      </c>
      <c r="P51" s="18" t="s">
        <v>281</v>
      </c>
      <c r="Q51" s="18" t="s">
        <v>78</v>
      </c>
      <c r="R51" s="19">
        <v>20185585</v>
      </c>
      <c r="S51" s="19"/>
      <c r="T51" s="19">
        <f t="shared" si="4"/>
        <v>20185585</v>
      </c>
      <c r="U51" s="18">
        <v>20220063</v>
      </c>
      <c r="V51" s="18">
        <v>20220060</v>
      </c>
      <c r="W51" s="18" t="s">
        <v>160</v>
      </c>
      <c r="X51" s="18" t="s">
        <v>282</v>
      </c>
      <c r="Y51" s="5" t="s">
        <v>1009</v>
      </c>
      <c r="Z51" s="18">
        <v>1002800110</v>
      </c>
      <c r="AA51" s="18" t="s">
        <v>585</v>
      </c>
      <c r="AB51" s="18" t="s">
        <v>111</v>
      </c>
      <c r="AC51" s="18" t="s">
        <v>112</v>
      </c>
      <c r="AD51" s="21">
        <v>44589</v>
      </c>
      <c r="AE51" s="21">
        <v>44592</v>
      </c>
      <c r="AF51" s="21">
        <v>44911</v>
      </c>
      <c r="AG51" s="22">
        <f t="shared" si="6"/>
        <v>319</v>
      </c>
      <c r="AH51" s="18"/>
      <c r="AI51" s="18"/>
      <c r="AJ51" s="18" t="str">
        <f t="shared" si="5"/>
        <v>VIGENTE</v>
      </c>
      <c r="AK51" s="18"/>
      <c r="AL51" s="18" t="s">
        <v>1000</v>
      </c>
      <c r="AM51" s="18"/>
    </row>
    <row r="52" spans="2:39" ht="96" x14ac:dyDescent="0.2">
      <c r="B52" s="14">
        <v>41</v>
      </c>
      <c r="C52" s="3" t="s">
        <v>156</v>
      </c>
      <c r="D52" s="4" t="s">
        <v>267</v>
      </c>
      <c r="E52" s="1">
        <v>44587</v>
      </c>
      <c r="F52" s="1"/>
      <c r="G52" s="16"/>
      <c r="H52" s="1">
        <v>44588</v>
      </c>
      <c r="I52" s="1">
        <v>44589</v>
      </c>
      <c r="J52" s="2"/>
      <c r="K52" s="1">
        <v>44595</v>
      </c>
      <c r="L52" s="1" t="s">
        <v>276</v>
      </c>
      <c r="M52" s="1" t="s">
        <v>637</v>
      </c>
      <c r="N52" s="2" t="s">
        <v>11</v>
      </c>
      <c r="O52" s="18" t="s">
        <v>44</v>
      </c>
      <c r="P52" s="18" t="s">
        <v>283</v>
      </c>
      <c r="Q52" s="18" t="s">
        <v>78</v>
      </c>
      <c r="R52" s="19">
        <v>27093535</v>
      </c>
      <c r="S52" s="19"/>
      <c r="T52" s="19">
        <f t="shared" si="4"/>
        <v>27093535</v>
      </c>
      <c r="U52" s="18">
        <v>20220067</v>
      </c>
      <c r="V52" s="18">
        <v>20220061</v>
      </c>
      <c r="W52" s="18" t="s">
        <v>160</v>
      </c>
      <c r="X52" s="18" t="s">
        <v>284</v>
      </c>
      <c r="Y52" s="5" t="s">
        <v>1009</v>
      </c>
      <c r="Z52" s="18" t="s">
        <v>285</v>
      </c>
      <c r="AA52" s="18" t="s">
        <v>584</v>
      </c>
      <c r="AB52" s="18" t="s">
        <v>100</v>
      </c>
      <c r="AC52" s="18" t="s">
        <v>101</v>
      </c>
      <c r="AD52" s="21">
        <v>44589</v>
      </c>
      <c r="AE52" s="21">
        <v>44592</v>
      </c>
      <c r="AF52" s="21">
        <v>44911</v>
      </c>
      <c r="AG52" s="22">
        <f t="shared" si="6"/>
        <v>319</v>
      </c>
      <c r="AH52" s="18"/>
      <c r="AI52" s="18"/>
      <c r="AJ52" s="18" t="str">
        <f t="shared" si="5"/>
        <v>VIGENTE</v>
      </c>
      <c r="AK52" s="18"/>
      <c r="AL52" s="18" t="s">
        <v>1000</v>
      </c>
      <c r="AM52" s="18"/>
    </row>
    <row r="53" spans="2:39" ht="60" x14ac:dyDescent="0.2">
      <c r="B53" s="14">
        <v>42</v>
      </c>
      <c r="C53" s="3" t="s">
        <v>156</v>
      </c>
      <c r="D53" s="5" t="s">
        <v>298</v>
      </c>
      <c r="E53" s="1">
        <v>44587</v>
      </c>
      <c r="F53" s="1"/>
      <c r="G53" s="2"/>
      <c r="H53" s="1">
        <v>44588</v>
      </c>
      <c r="I53" s="1">
        <v>44589</v>
      </c>
      <c r="J53" s="1"/>
      <c r="K53" s="1">
        <v>44596</v>
      </c>
      <c r="L53" s="1" t="s">
        <v>289</v>
      </c>
      <c r="M53" s="1" t="s">
        <v>638</v>
      </c>
      <c r="N53" s="2" t="s">
        <v>11</v>
      </c>
      <c r="O53" s="18" t="s">
        <v>44</v>
      </c>
      <c r="P53" s="18" t="s">
        <v>288</v>
      </c>
      <c r="Q53" s="18" t="s">
        <v>78</v>
      </c>
      <c r="R53" s="19">
        <v>27093535</v>
      </c>
      <c r="S53" s="19"/>
      <c r="T53" s="19">
        <f t="shared" si="4"/>
        <v>27093535</v>
      </c>
      <c r="U53" s="18">
        <v>20220062</v>
      </c>
      <c r="V53" s="18">
        <v>20220062</v>
      </c>
      <c r="W53" s="18" t="s">
        <v>160</v>
      </c>
      <c r="X53" s="18" t="s">
        <v>299</v>
      </c>
      <c r="Y53" s="5" t="s">
        <v>1009</v>
      </c>
      <c r="Z53" s="18">
        <v>30323887</v>
      </c>
      <c r="AA53" s="18" t="s">
        <v>584</v>
      </c>
      <c r="AB53" s="18" t="s">
        <v>100</v>
      </c>
      <c r="AC53" s="18" t="s">
        <v>101</v>
      </c>
      <c r="AD53" s="21">
        <v>44589</v>
      </c>
      <c r="AE53" s="21">
        <v>44592</v>
      </c>
      <c r="AF53" s="21">
        <v>44911</v>
      </c>
      <c r="AG53" s="22">
        <f t="shared" si="6"/>
        <v>319</v>
      </c>
      <c r="AH53" s="18"/>
      <c r="AI53" s="18"/>
      <c r="AJ53" s="18" t="str">
        <f t="shared" si="5"/>
        <v>VIGENTE</v>
      </c>
      <c r="AK53" s="18" t="s">
        <v>279</v>
      </c>
      <c r="AL53" s="18" t="s">
        <v>1000</v>
      </c>
      <c r="AM53" s="18"/>
    </row>
    <row r="54" spans="2:39" ht="60" x14ac:dyDescent="0.2">
      <c r="B54" s="14">
        <v>43</v>
      </c>
      <c r="C54" s="3" t="s">
        <v>268</v>
      </c>
      <c r="D54" s="5" t="s">
        <v>300</v>
      </c>
      <c r="E54" s="1">
        <v>44588</v>
      </c>
      <c r="F54" s="1"/>
      <c r="G54" s="2"/>
      <c r="H54" s="1">
        <v>44588</v>
      </c>
      <c r="I54" s="1">
        <v>44589</v>
      </c>
      <c r="J54" s="1"/>
      <c r="K54" s="1">
        <v>44596</v>
      </c>
      <c r="L54" s="1" t="s">
        <v>290</v>
      </c>
      <c r="M54" s="26" t="s">
        <v>639</v>
      </c>
      <c r="N54" s="2" t="s">
        <v>11</v>
      </c>
      <c r="O54" s="18" t="s">
        <v>44</v>
      </c>
      <c r="P54" s="18" t="s">
        <v>301</v>
      </c>
      <c r="Q54" s="18" t="s">
        <v>78</v>
      </c>
      <c r="R54" s="19">
        <v>12860855</v>
      </c>
      <c r="S54" s="19"/>
      <c r="T54" s="19">
        <f t="shared" si="4"/>
        <v>12860855</v>
      </c>
      <c r="U54" s="18">
        <v>20220058</v>
      </c>
      <c r="V54" s="18">
        <v>20220063</v>
      </c>
      <c r="W54" s="18" t="s">
        <v>160</v>
      </c>
      <c r="X54" s="18" t="s">
        <v>302</v>
      </c>
      <c r="Y54" s="18" t="s">
        <v>1009</v>
      </c>
      <c r="Z54" s="18">
        <v>9972037</v>
      </c>
      <c r="AA54" s="18" t="s">
        <v>585</v>
      </c>
      <c r="AB54" s="18" t="s">
        <v>195</v>
      </c>
      <c r="AC54" s="18" t="s">
        <v>134</v>
      </c>
      <c r="AD54" s="21">
        <v>44589</v>
      </c>
      <c r="AE54" s="21">
        <v>44592</v>
      </c>
      <c r="AF54" s="21">
        <v>44742</v>
      </c>
      <c r="AG54" s="22">
        <f t="shared" si="6"/>
        <v>150</v>
      </c>
      <c r="AH54" s="18"/>
      <c r="AI54" s="18"/>
      <c r="AJ54" s="18" t="str">
        <f t="shared" si="5"/>
        <v>TERMINADO</v>
      </c>
      <c r="AK54" s="18"/>
      <c r="AL54" s="18" t="s">
        <v>1000</v>
      </c>
      <c r="AM54" s="18"/>
    </row>
    <row r="55" spans="2:39" ht="72" x14ac:dyDescent="0.2">
      <c r="B55" s="14">
        <v>44</v>
      </c>
      <c r="C55" s="3" t="s">
        <v>156</v>
      </c>
      <c r="D55" s="5" t="s">
        <v>303</v>
      </c>
      <c r="E55" s="1">
        <v>44588</v>
      </c>
      <c r="F55" s="1"/>
      <c r="G55" s="2"/>
      <c r="H55" s="1">
        <v>44588</v>
      </c>
      <c r="I55" s="1">
        <v>44589</v>
      </c>
      <c r="J55" s="1"/>
      <c r="K55" s="1">
        <v>44596</v>
      </c>
      <c r="L55" s="1" t="s">
        <v>291</v>
      </c>
      <c r="M55" s="1" t="s">
        <v>640</v>
      </c>
      <c r="N55" s="2" t="s">
        <v>11</v>
      </c>
      <c r="O55" s="18" t="s">
        <v>44</v>
      </c>
      <c r="P55" s="18" t="s">
        <v>306</v>
      </c>
      <c r="Q55" s="18" t="s">
        <v>78</v>
      </c>
      <c r="R55" s="19">
        <v>27093535</v>
      </c>
      <c r="S55" s="19"/>
      <c r="T55" s="19">
        <f t="shared" si="4"/>
        <v>27093535</v>
      </c>
      <c r="U55" s="18">
        <v>20220066</v>
      </c>
      <c r="V55" s="18">
        <v>20220064</v>
      </c>
      <c r="W55" s="18" t="s">
        <v>160</v>
      </c>
      <c r="X55" s="18" t="s">
        <v>307</v>
      </c>
      <c r="Y55" s="5" t="s">
        <v>1009</v>
      </c>
      <c r="Z55" s="18">
        <v>9858006</v>
      </c>
      <c r="AA55" s="18" t="s">
        <v>585</v>
      </c>
      <c r="AB55" s="18" t="s">
        <v>100</v>
      </c>
      <c r="AC55" s="18" t="s">
        <v>101</v>
      </c>
      <c r="AD55" s="21">
        <v>44589</v>
      </c>
      <c r="AE55" s="21">
        <v>44592</v>
      </c>
      <c r="AF55" s="21">
        <v>44911</v>
      </c>
      <c r="AG55" s="22">
        <f t="shared" si="6"/>
        <v>319</v>
      </c>
      <c r="AH55" s="18"/>
      <c r="AI55" s="18"/>
      <c r="AJ55" s="18" t="str">
        <f t="shared" si="5"/>
        <v>VIGENTE</v>
      </c>
      <c r="AK55" s="18"/>
      <c r="AL55" s="18" t="s">
        <v>1000</v>
      </c>
      <c r="AM55" s="18"/>
    </row>
    <row r="56" spans="2:39" ht="72" customHeight="1" x14ac:dyDescent="0.2">
      <c r="B56" s="14">
        <v>45</v>
      </c>
      <c r="C56" s="3" t="s">
        <v>156</v>
      </c>
      <c r="D56" s="5" t="s">
        <v>308</v>
      </c>
      <c r="E56" s="1">
        <v>44588</v>
      </c>
      <c r="F56" s="1"/>
      <c r="G56" s="2"/>
      <c r="H56" s="1">
        <v>44588</v>
      </c>
      <c r="I56" s="1">
        <v>44589</v>
      </c>
      <c r="J56" s="1"/>
      <c r="K56" s="1">
        <v>44596</v>
      </c>
      <c r="L56" s="1" t="s">
        <v>292</v>
      </c>
      <c r="M56" s="1" t="s">
        <v>641</v>
      </c>
      <c r="N56" s="2" t="s">
        <v>11</v>
      </c>
      <c r="O56" s="18" t="s">
        <v>44</v>
      </c>
      <c r="P56" s="18" t="s">
        <v>309</v>
      </c>
      <c r="Q56" s="18" t="s">
        <v>78</v>
      </c>
      <c r="R56" s="19">
        <v>26454000</v>
      </c>
      <c r="S56" s="19"/>
      <c r="T56" s="19">
        <f t="shared" si="4"/>
        <v>26454000</v>
      </c>
      <c r="U56" s="18">
        <v>20220065</v>
      </c>
      <c r="V56" s="18">
        <v>20220065</v>
      </c>
      <c r="W56" s="18" t="s">
        <v>160</v>
      </c>
      <c r="X56" s="18" t="s">
        <v>310</v>
      </c>
      <c r="Y56" s="18" t="s">
        <v>1009</v>
      </c>
      <c r="Z56" s="18">
        <v>1058842255</v>
      </c>
      <c r="AA56" s="18" t="s">
        <v>585</v>
      </c>
      <c r="AB56" s="18" t="s">
        <v>100</v>
      </c>
      <c r="AC56" s="18" t="s">
        <v>101</v>
      </c>
      <c r="AD56" s="21">
        <v>44589</v>
      </c>
      <c r="AE56" s="21">
        <v>44592</v>
      </c>
      <c r="AF56" s="21">
        <v>44772</v>
      </c>
      <c r="AG56" s="22">
        <f t="shared" si="6"/>
        <v>180</v>
      </c>
      <c r="AH56" s="18"/>
      <c r="AI56" s="18"/>
      <c r="AJ56" s="18" t="str">
        <f t="shared" si="5"/>
        <v>TERMINADO</v>
      </c>
      <c r="AK56" s="18" t="s">
        <v>408</v>
      </c>
      <c r="AL56" s="18" t="s">
        <v>1000</v>
      </c>
      <c r="AM56" s="18"/>
    </row>
    <row r="57" spans="2:39" ht="48" x14ac:dyDescent="0.2">
      <c r="B57" s="14">
        <v>46</v>
      </c>
      <c r="C57" s="3" t="s">
        <v>15</v>
      </c>
      <c r="D57" s="5" t="s">
        <v>311</v>
      </c>
      <c r="E57" s="1">
        <v>44588</v>
      </c>
      <c r="F57" s="1"/>
      <c r="G57" s="2"/>
      <c r="H57" s="1">
        <v>44588</v>
      </c>
      <c r="I57" s="1">
        <v>44589</v>
      </c>
      <c r="J57" s="1"/>
      <c r="K57" s="1">
        <v>44596</v>
      </c>
      <c r="L57" s="1" t="s">
        <v>293</v>
      </c>
      <c r="M57" s="1" t="s">
        <v>642</v>
      </c>
      <c r="N57" s="2" t="s">
        <v>11</v>
      </c>
      <c r="O57" s="18" t="s">
        <v>44</v>
      </c>
      <c r="P57" s="18" t="s">
        <v>312</v>
      </c>
      <c r="Q57" s="18" t="s">
        <v>78</v>
      </c>
      <c r="R57" s="19">
        <v>9581765</v>
      </c>
      <c r="S57" s="19"/>
      <c r="T57" s="19">
        <f t="shared" si="4"/>
        <v>9581765</v>
      </c>
      <c r="U57" s="18">
        <v>20220070</v>
      </c>
      <c r="V57" s="18">
        <v>20220066</v>
      </c>
      <c r="W57" s="18" t="s">
        <v>52</v>
      </c>
      <c r="X57" s="18" t="s">
        <v>313</v>
      </c>
      <c r="Y57" s="18" t="s">
        <v>1024</v>
      </c>
      <c r="Z57" s="18">
        <v>1058845343</v>
      </c>
      <c r="AA57" s="18" t="s">
        <v>585</v>
      </c>
      <c r="AB57" s="18" t="s">
        <v>133</v>
      </c>
      <c r="AC57" s="18" t="s">
        <v>134</v>
      </c>
      <c r="AD57" s="21">
        <v>44589</v>
      </c>
      <c r="AE57" s="21">
        <v>44592</v>
      </c>
      <c r="AF57" s="21">
        <v>44742</v>
      </c>
      <c r="AG57" s="22">
        <f t="shared" si="6"/>
        <v>150</v>
      </c>
      <c r="AH57" s="18"/>
      <c r="AI57" s="18"/>
      <c r="AJ57" s="18" t="str">
        <f t="shared" si="5"/>
        <v>TERMINADO</v>
      </c>
      <c r="AK57" s="18"/>
      <c r="AL57" s="18" t="s">
        <v>1000</v>
      </c>
      <c r="AM57" s="18"/>
    </row>
    <row r="58" spans="2:39" ht="84" customHeight="1" x14ac:dyDescent="0.2">
      <c r="B58" s="14">
        <v>47</v>
      </c>
      <c r="C58" s="3" t="s">
        <v>15</v>
      </c>
      <c r="D58" s="5" t="s">
        <v>314</v>
      </c>
      <c r="E58" s="1">
        <v>44588</v>
      </c>
      <c r="F58" s="1"/>
      <c r="G58" s="2"/>
      <c r="H58" s="1">
        <v>44588</v>
      </c>
      <c r="I58" s="1">
        <v>44589</v>
      </c>
      <c r="J58" s="1"/>
      <c r="K58" s="1">
        <v>44596</v>
      </c>
      <c r="L58" s="1" t="s">
        <v>294</v>
      </c>
      <c r="M58" s="26" t="s">
        <v>643</v>
      </c>
      <c r="N58" s="2" t="s">
        <v>11</v>
      </c>
      <c r="O58" s="18" t="s">
        <v>44</v>
      </c>
      <c r="P58" s="18" t="s">
        <v>315</v>
      </c>
      <c r="Q58" s="18" t="s">
        <v>78</v>
      </c>
      <c r="R58" s="19">
        <v>7742455</v>
      </c>
      <c r="S58" s="19"/>
      <c r="T58" s="19">
        <f t="shared" si="4"/>
        <v>7742455</v>
      </c>
      <c r="U58" s="18">
        <v>20220055</v>
      </c>
      <c r="V58" s="18">
        <v>20220067</v>
      </c>
      <c r="W58" s="18" t="s">
        <v>52</v>
      </c>
      <c r="X58" s="18" t="s">
        <v>316</v>
      </c>
      <c r="Y58" s="18" t="s">
        <v>1024</v>
      </c>
      <c r="Z58" s="18">
        <v>1120580204</v>
      </c>
      <c r="AA58" s="18" t="s">
        <v>585</v>
      </c>
      <c r="AB58" s="18" t="s">
        <v>133</v>
      </c>
      <c r="AC58" s="18" t="s">
        <v>134</v>
      </c>
      <c r="AD58" s="21">
        <v>44589</v>
      </c>
      <c r="AE58" s="21">
        <v>44592</v>
      </c>
      <c r="AF58" s="21">
        <v>44742</v>
      </c>
      <c r="AG58" s="22">
        <f t="shared" si="6"/>
        <v>150</v>
      </c>
      <c r="AH58" s="18"/>
      <c r="AI58" s="18"/>
      <c r="AJ58" s="18" t="str">
        <f t="shared" si="5"/>
        <v>TERMINADO</v>
      </c>
      <c r="AK58" s="18"/>
      <c r="AL58" s="18" t="s">
        <v>1000</v>
      </c>
      <c r="AM58" s="18"/>
    </row>
    <row r="59" spans="2:39" ht="60" x14ac:dyDescent="0.2">
      <c r="B59" s="14">
        <v>48</v>
      </c>
      <c r="C59" s="3" t="s">
        <v>15</v>
      </c>
      <c r="D59" s="5" t="s">
        <v>317</v>
      </c>
      <c r="E59" s="1">
        <v>44588</v>
      </c>
      <c r="F59" s="1"/>
      <c r="G59" s="2"/>
      <c r="H59" s="1">
        <v>44588</v>
      </c>
      <c r="I59" s="1">
        <v>44589</v>
      </c>
      <c r="J59" s="1"/>
      <c r="K59" s="1">
        <v>44596</v>
      </c>
      <c r="L59" s="1" t="s">
        <v>295</v>
      </c>
      <c r="M59" s="1" t="s">
        <v>644</v>
      </c>
      <c r="N59" s="2" t="s">
        <v>11</v>
      </c>
      <c r="O59" s="18" t="s">
        <v>44</v>
      </c>
      <c r="P59" s="18" t="s">
        <v>318</v>
      </c>
      <c r="Q59" s="18" t="s">
        <v>78</v>
      </c>
      <c r="R59" s="19">
        <v>7012130</v>
      </c>
      <c r="S59" s="19"/>
      <c r="T59" s="19">
        <f t="shared" si="4"/>
        <v>7012130</v>
      </c>
      <c r="U59" s="18">
        <v>20220068</v>
      </c>
      <c r="V59" s="18">
        <v>20220068</v>
      </c>
      <c r="W59" s="18" t="s">
        <v>52</v>
      </c>
      <c r="X59" s="18" t="s">
        <v>319</v>
      </c>
      <c r="Y59" s="18" t="s">
        <v>1024</v>
      </c>
      <c r="Z59" s="18">
        <v>1058846095</v>
      </c>
      <c r="AA59" s="18" t="s">
        <v>585</v>
      </c>
      <c r="AB59" s="18" t="s">
        <v>133</v>
      </c>
      <c r="AC59" s="18" t="s">
        <v>134</v>
      </c>
      <c r="AD59" s="21">
        <v>44589</v>
      </c>
      <c r="AE59" s="21">
        <v>44592</v>
      </c>
      <c r="AF59" s="21">
        <v>44742</v>
      </c>
      <c r="AG59" s="22">
        <f t="shared" si="6"/>
        <v>150</v>
      </c>
      <c r="AH59" s="18"/>
      <c r="AI59" s="18"/>
      <c r="AJ59" s="18" t="str">
        <f t="shared" si="5"/>
        <v>TERMINADO</v>
      </c>
      <c r="AK59" s="18"/>
      <c r="AL59" s="18" t="s">
        <v>1000</v>
      </c>
      <c r="AM59" s="18"/>
    </row>
    <row r="60" spans="2:39" ht="48" x14ac:dyDescent="0.2">
      <c r="B60" s="14">
        <v>49</v>
      </c>
      <c r="C60" s="5" t="s">
        <v>13</v>
      </c>
      <c r="D60" s="5" t="s">
        <v>320</v>
      </c>
      <c r="E60" s="1">
        <v>44588</v>
      </c>
      <c r="F60" s="1"/>
      <c r="G60" s="2"/>
      <c r="H60" s="1">
        <v>44588</v>
      </c>
      <c r="I60" s="1">
        <v>44589</v>
      </c>
      <c r="J60" s="1"/>
      <c r="K60" s="1">
        <v>44596</v>
      </c>
      <c r="L60" s="1" t="s">
        <v>296</v>
      </c>
      <c r="M60" s="26" t="s">
        <v>645</v>
      </c>
      <c r="N60" s="2" t="s">
        <v>11</v>
      </c>
      <c r="O60" s="18" t="s">
        <v>44</v>
      </c>
      <c r="P60" s="18" t="s">
        <v>321</v>
      </c>
      <c r="Q60" s="18" t="s">
        <v>78</v>
      </c>
      <c r="R60" s="19">
        <v>20185585</v>
      </c>
      <c r="S60" s="19">
        <v>-13861624</v>
      </c>
      <c r="T60" s="19">
        <f t="shared" si="4"/>
        <v>6323961</v>
      </c>
      <c r="U60" s="18">
        <v>20220060</v>
      </c>
      <c r="V60" s="18">
        <v>20220069</v>
      </c>
      <c r="W60" s="18" t="s">
        <v>160</v>
      </c>
      <c r="X60" s="18" t="s">
        <v>322</v>
      </c>
      <c r="Y60" s="5" t="s">
        <v>1009</v>
      </c>
      <c r="Z60" s="18">
        <v>1058847390</v>
      </c>
      <c r="AA60" s="18" t="s">
        <v>584</v>
      </c>
      <c r="AB60" s="18" t="s">
        <v>254</v>
      </c>
      <c r="AC60" s="18" t="s">
        <v>255</v>
      </c>
      <c r="AD60" s="21">
        <v>44589</v>
      </c>
      <c r="AE60" s="21">
        <v>44592</v>
      </c>
      <c r="AF60" s="21">
        <v>44911</v>
      </c>
      <c r="AG60" s="22">
        <f t="shared" si="6"/>
        <v>319</v>
      </c>
      <c r="AH60" s="18"/>
      <c r="AI60" s="18"/>
      <c r="AJ60" s="18" t="str">
        <f t="shared" si="5"/>
        <v>VIGENTE</v>
      </c>
      <c r="AK60" s="18"/>
      <c r="AL60" s="18" t="s">
        <v>1000</v>
      </c>
      <c r="AM60" s="18"/>
    </row>
    <row r="61" spans="2:39" ht="120" x14ac:dyDescent="0.2">
      <c r="B61" s="14">
        <v>50</v>
      </c>
      <c r="C61" s="5" t="s">
        <v>324</v>
      </c>
      <c r="D61" s="5" t="s">
        <v>323</v>
      </c>
      <c r="E61" s="1">
        <v>44588</v>
      </c>
      <c r="F61" s="1"/>
      <c r="G61" s="2"/>
      <c r="H61" s="1">
        <v>44588</v>
      </c>
      <c r="I61" s="1">
        <v>44589</v>
      </c>
      <c r="J61" s="1"/>
      <c r="K61" s="1">
        <v>44596</v>
      </c>
      <c r="L61" s="1" t="s">
        <v>297</v>
      </c>
      <c r="M61" s="26" t="s">
        <v>646</v>
      </c>
      <c r="N61" s="2" t="s">
        <v>11</v>
      </c>
      <c r="O61" s="18" t="s">
        <v>44</v>
      </c>
      <c r="P61" s="18" t="s">
        <v>325</v>
      </c>
      <c r="Q61" s="18" t="s">
        <v>78</v>
      </c>
      <c r="R61" s="19">
        <v>6931000</v>
      </c>
      <c r="S61" s="18"/>
      <c r="T61" s="19">
        <f t="shared" si="4"/>
        <v>6931000</v>
      </c>
      <c r="U61" s="18">
        <v>20220072</v>
      </c>
      <c r="V61" s="18">
        <v>20220070</v>
      </c>
      <c r="W61" s="18" t="s">
        <v>160</v>
      </c>
      <c r="X61" s="18" t="s">
        <v>326</v>
      </c>
      <c r="Y61" s="5" t="s">
        <v>1009</v>
      </c>
      <c r="Z61" s="18">
        <v>890801097</v>
      </c>
      <c r="AA61" s="18" t="s">
        <v>584</v>
      </c>
      <c r="AB61" s="18" t="s">
        <v>327</v>
      </c>
      <c r="AC61" s="18" t="s">
        <v>328</v>
      </c>
      <c r="AD61" s="21">
        <v>44589</v>
      </c>
      <c r="AE61" s="21">
        <v>44592</v>
      </c>
      <c r="AF61" s="21">
        <v>44849</v>
      </c>
      <c r="AG61" s="22">
        <f t="shared" si="6"/>
        <v>257</v>
      </c>
      <c r="AH61" s="18"/>
      <c r="AI61" s="18"/>
      <c r="AJ61" s="18" t="str">
        <f t="shared" si="5"/>
        <v>VIGENTE</v>
      </c>
      <c r="AK61" s="18"/>
      <c r="AL61" s="18" t="s">
        <v>1001</v>
      </c>
      <c r="AM61" s="18"/>
    </row>
    <row r="62" spans="2:39" ht="72" x14ac:dyDescent="0.2">
      <c r="B62" s="14">
        <v>51</v>
      </c>
      <c r="C62" s="5" t="s">
        <v>15</v>
      </c>
      <c r="D62" s="5" t="s">
        <v>329</v>
      </c>
      <c r="E62" s="1">
        <v>44588</v>
      </c>
      <c r="F62" s="1"/>
      <c r="G62" s="2"/>
      <c r="H62" s="1">
        <v>44588</v>
      </c>
      <c r="I62" s="1">
        <v>44589</v>
      </c>
      <c r="J62" s="1"/>
      <c r="K62" s="1">
        <v>44596</v>
      </c>
      <c r="L62" s="27" t="s">
        <v>304</v>
      </c>
      <c r="M62" s="27" t="s">
        <v>647</v>
      </c>
      <c r="N62" s="2" t="s">
        <v>11</v>
      </c>
      <c r="O62" s="18" t="s">
        <v>44</v>
      </c>
      <c r="P62" s="18" t="s">
        <v>330</v>
      </c>
      <c r="Q62" s="18" t="s">
        <v>78</v>
      </c>
      <c r="R62" s="19">
        <v>12860855</v>
      </c>
      <c r="S62" s="18"/>
      <c r="T62" s="19">
        <f t="shared" si="4"/>
        <v>12860855</v>
      </c>
      <c r="U62" s="18">
        <v>20220071</v>
      </c>
      <c r="V62" s="18">
        <v>20220071</v>
      </c>
      <c r="W62" s="18" t="s">
        <v>52</v>
      </c>
      <c r="X62" s="18" t="s">
        <v>331</v>
      </c>
      <c r="Y62" s="18" t="s">
        <v>1024</v>
      </c>
      <c r="Z62" s="18">
        <v>79847571</v>
      </c>
      <c r="AA62" s="18" t="s">
        <v>585</v>
      </c>
      <c r="AB62" s="18" t="s">
        <v>133</v>
      </c>
      <c r="AC62" s="18" t="s">
        <v>134</v>
      </c>
      <c r="AD62" s="21">
        <v>44589</v>
      </c>
      <c r="AE62" s="21">
        <v>44595</v>
      </c>
      <c r="AF62" s="21">
        <v>44744</v>
      </c>
      <c r="AG62" s="22">
        <f t="shared" si="6"/>
        <v>149</v>
      </c>
      <c r="AH62" s="18"/>
      <c r="AI62" s="18"/>
      <c r="AJ62" s="18" t="str">
        <f t="shared" si="5"/>
        <v>TERMINADO</v>
      </c>
      <c r="AK62" s="18"/>
      <c r="AL62" s="18" t="s">
        <v>1000</v>
      </c>
      <c r="AM62" s="18"/>
    </row>
    <row r="63" spans="2:39" ht="48" x14ac:dyDescent="0.2">
      <c r="B63" s="14">
        <v>52</v>
      </c>
      <c r="C63" s="5" t="s">
        <v>15</v>
      </c>
      <c r="D63" s="5" t="s">
        <v>332</v>
      </c>
      <c r="E63" s="1">
        <v>44588</v>
      </c>
      <c r="F63" s="1"/>
      <c r="G63" s="2"/>
      <c r="H63" s="1">
        <v>44588</v>
      </c>
      <c r="I63" s="1">
        <v>44589</v>
      </c>
      <c r="J63" s="1"/>
      <c r="K63" s="1">
        <v>44596</v>
      </c>
      <c r="L63" s="27" t="s">
        <v>305</v>
      </c>
      <c r="M63" s="27" t="s">
        <v>648</v>
      </c>
      <c r="N63" s="2" t="s">
        <v>11</v>
      </c>
      <c r="O63" s="18" t="s">
        <v>44</v>
      </c>
      <c r="P63" s="18" t="s">
        <v>333</v>
      </c>
      <c r="Q63" s="18" t="s">
        <v>78</v>
      </c>
      <c r="R63" s="19">
        <v>19840500</v>
      </c>
      <c r="S63" s="18"/>
      <c r="T63" s="19">
        <f>R63+S63</f>
        <v>19840500</v>
      </c>
      <c r="U63" s="18">
        <v>20220073</v>
      </c>
      <c r="V63" s="18">
        <v>20220072</v>
      </c>
      <c r="W63" s="18" t="s">
        <v>160</v>
      </c>
      <c r="X63" s="18" t="s">
        <v>334</v>
      </c>
      <c r="Y63" s="18" t="s">
        <v>1009</v>
      </c>
      <c r="Z63" s="18">
        <v>1053832975</v>
      </c>
      <c r="AA63" s="18" t="s">
        <v>585</v>
      </c>
      <c r="AB63" s="18" t="s">
        <v>133</v>
      </c>
      <c r="AC63" s="18" t="s">
        <v>134</v>
      </c>
      <c r="AD63" s="21">
        <v>44589</v>
      </c>
      <c r="AE63" s="21">
        <v>44592</v>
      </c>
      <c r="AF63" s="21">
        <v>44772</v>
      </c>
      <c r="AG63" s="22">
        <f t="shared" si="6"/>
        <v>180</v>
      </c>
      <c r="AH63" s="18"/>
      <c r="AI63" s="18"/>
      <c r="AJ63" s="18" t="str">
        <f t="shared" si="5"/>
        <v>TERMINADO</v>
      </c>
      <c r="AK63" s="18"/>
      <c r="AL63" s="18" t="s">
        <v>1000</v>
      </c>
      <c r="AM63" s="18"/>
    </row>
    <row r="64" spans="2:39" ht="48" x14ac:dyDescent="0.2">
      <c r="B64" s="14">
        <v>53</v>
      </c>
      <c r="C64" s="5" t="s">
        <v>15</v>
      </c>
      <c r="D64" s="5" t="s">
        <v>335</v>
      </c>
      <c r="E64" s="1">
        <v>44588</v>
      </c>
      <c r="F64" s="1"/>
      <c r="G64" s="2"/>
      <c r="H64" s="1">
        <v>44588</v>
      </c>
      <c r="I64" s="1">
        <v>44589</v>
      </c>
      <c r="J64" s="1"/>
      <c r="K64" s="28">
        <v>44598</v>
      </c>
      <c r="L64" s="27" t="s">
        <v>336</v>
      </c>
      <c r="M64" s="27" t="s">
        <v>649</v>
      </c>
      <c r="N64" s="2" t="s">
        <v>11</v>
      </c>
      <c r="O64" s="18" t="s">
        <v>44</v>
      </c>
      <c r="P64" s="18" t="s">
        <v>337</v>
      </c>
      <c r="Q64" s="18" t="s">
        <v>78</v>
      </c>
      <c r="R64" s="19">
        <v>12435959</v>
      </c>
      <c r="S64" s="18"/>
      <c r="T64" s="19">
        <f t="shared" si="4"/>
        <v>12435959</v>
      </c>
      <c r="U64" s="18">
        <v>20220075</v>
      </c>
      <c r="V64" s="18">
        <v>20220073</v>
      </c>
      <c r="W64" s="18" t="s">
        <v>339</v>
      </c>
      <c r="X64" s="18" t="s">
        <v>338</v>
      </c>
      <c r="Y64" s="5" t="s">
        <v>1024</v>
      </c>
      <c r="Z64" s="18">
        <v>1058844229</v>
      </c>
      <c r="AA64" s="18" t="s">
        <v>584</v>
      </c>
      <c r="AB64" s="18" t="s">
        <v>133</v>
      </c>
      <c r="AC64" s="18" t="s">
        <v>134</v>
      </c>
      <c r="AD64" s="21">
        <v>44589</v>
      </c>
      <c r="AE64" s="21">
        <v>44592</v>
      </c>
      <c r="AF64" s="21">
        <v>44911</v>
      </c>
      <c r="AG64" s="22">
        <f t="shared" si="6"/>
        <v>319</v>
      </c>
      <c r="AH64" s="18"/>
      <c r="AI64" s="18"/>
      <c r="AJ64" s="18" t="str">
        <f t="shared" si="5"/>
        <v>VIGENTE</v>
      </c>
      <c r="AK64" s="18"/>
      <c r="AL64" s="18" t="s">
        <v>1001</v>
      </c>
      <c r="AM64" s="18"/>
    </row>
    <row r="65" spans="2:39" ht="48" x14ac:dyDescent="0.2">
      <c r="B65" s="14">
        <v>54</v>
      </c>
      <c r="C65" s="5" t="s">
        <v>14</v>
      </c>
      <c r="D65" s="5" t="s">
        <v>340</v>
      </c>
      <c r="E65" s="1">
        <v>44588</v>
      </c>
      <c r="F65" s="1"/>
      <c r="G65" s="2"/>
      <c r="H65" s="1">
        <v>44588</v>
      </c>
      <c r="I65" s="1">
        <v>44589</v>
      </c>
      <c r="J65" s="1"/>
      <c r="K65" s="28">
        <v>44598</v>
      </c>
      <c r="L65" s="27" t="s">
        <v>341</v>
      </c>
      <c r="M65" s="27" t="s">
        <v>650</v>
      </c>
      <c r="N65" s="2" t="s">
        <v>11</v>
      </c>
      <c r="O65" s="18" t="s">
        <v>44</v>
      </c>
      <c r="P65" s="18" t="s">
        <v>342</v>
      </c>
      <c r="Q65" s="18" t="s">
        <v>78</v>
      </c>
      <c r="R65" s="19">
        <v>5903145</v>
      </c>
      <c r="S65" s="18"/>
      <c r="T65" s="19">
        <f t="shared" si="4"/>
        <v>5903145</v>
      </c>
      <c r="U65" s="18">
        <v>20220074</v>
      </c>
      <c r="V65" s="18">
        <v>20220074</v>
      </c>
      <c r="W65" s="18" t="s">
        <v>339</v>
      </c>
      <c r="X65" s="18" t="s">
        <v>343</v>
      </c>
      <c r="Y65" s="18" t="s">
        <v>1024</v>
      </c>
      <c r="Z65" s="18">
        <v>40393404</v>
      </c>
      <c r="AA65" s="18" t="s">
        <v>584</v>
      </c>
      <c r="AB65" s="18" t="s">
        <v>111</v>
      </c>
      <c r="AC65" s="18" t="s">
        <v>112</v>
      </c>
      <c r="AD65" s="21">
        <v>44589</v>
      </c>
      <c r="AE65" s="21">
        <v>44592</v>
      </c>
      <c r="AF65" s="21">
        <v>44742</v>
      </c>
      <c r="AG65" s="22">
        <f t="shared" si="6"/>
        <v>150</v>
      </c>
      <c r="AH65" s="18"/>
      <c r="AI65" s="18"/>
      <c r="AJ65" s="18" t="str">
        <f t="shared" si="5"/>
        <v>TERMINADO</v>
      </c>
      <c r="AK65" s="18" t="s">
        <v>407</v>
      </c>
      <c r="AL65" s="18" t="s">
        <v>1001</v>
      </c>
      <c r="AM65" s="18"/>
    </row>
    <row r="66" spans="2:39" ht="48" x14ac:dyDescent="0.2">
      <c r="B66" s="14">
        <v>55</v>
      </c>
      <c r="C66" s="5" t="s">
        <v>15</v>
      </c>
      <c r="D66" s="5" t="s">
        <v>344</v>
      </c>
      <c r="E66" s="1">
        <v>44588</v>
      </c>
      <c r="F66" s="1"/>
      <c r="G66" s="2"/>
      <c r="H66" s="1">
        <v>44588</v>
      </c>
      <c r="I66" s="1">
        <v>44589</v>
      </c>
      <c r="J66" s="1"/>
      <c r="K66" s="28">
        <v>44598</v>
      </c>
      <c r="L66" s="27" t="s">
        <v>345</v>
      </c>
      <c r="M66" s="27" t="s">
        <v>651</v>
      </c>
      <c r="N66" s="2" t="s">
        <v>11</v>
      </c>
      <c r="O66" s="18" t="s">
        <v>44</v>
      </c>
      <c r="P66" s="18" t="s">
        <v>346</v>
      </c>
      <c r="Q66" s="18" t="s">
        <v>78</v>
      </c>
      <c r="R66" s="19">
        <v>12435959</v>
      </c>
      <c r="S66" s="18"/>
      <c r="T66" s="19">
        <f>R66+S66</f>
        <v>12435959</v>
      </c>
      <c r="U66" s="18">
        <v>20220075</v>
      </c>
      <c r="V66" s="18">
        <v>20220075</v>
      </c>
      <c r="W66" s="18" t="s">
        <v>90</v>
      </c>
      <c r="X66" s="18" t="s">
        <v>347</v>
      </c>
      <c r="Y66" s="5" t="s">
        <v>1024</v>
      </c>
      <c r="Z66" s="18">
        <v>24870344</v>
      </c>
      <c r="AA66" s="18" t="s">
        <v>584</v>
      </c>
      <c r="AB66" s="18" t="s">
        <v>133</v>
      </c>
      <c r="AC66" s="18" t="s">
        <v>134</v>
      </c>
      <c r="AD66" s="21">
        <v>44589</v>
      </c>
      <c r="AE66" s="21">
        <v>44592</v>
      </c>
      <c r="AF66" s="21">
        <v>44911</v>
      </c>
      <c r="AG66" s="22">
        <f t="shared" si="6"/>
        <v>319</v>
      </c>
      <c r="AH66" s="18"/>
      <c r="AI66" s="18"/>
      <c r="AJ66" s="18" t="str">
        <f t="shared" si="5"/>
        <v>VIGENTE</v>
      </c>
      <c r="AK66" s="18"/>
      <c r="AL66" s="18" t="s">
        <v>1001</v>
      </c>
      <c r="AM66" s="18"/>
    </row>
    <row r="67" spans="2:39" ht="60" x14ac:dyDescent="0.2">
      <c r="B67" s="14">
        <v>56</v>
      </c>
      <c r="C67" s="5" t="s">
        <v>81</v>
      </c>
      <c r="D67" s="5" t="s">
        <v>494</v>
      </c>
      <c r="E67" s="1">
        <v>44643</v>
      </c>
      <c r="F67" s="1">
        <v>44655</v>
      </c>
      <c r="G67" s="29"/>
      <c r="H67" s="1">
        <v>44650</v>
      </c>
      <c r="I67" s="1">
        <v>44650</v>
      </c>
      <c r="J67" s="1"/>
      <c r="K67" s="26">
        <v>44652</v>
      </c>
      <c r="L67" s="1" t="s">
        <v>495</v>
      </c>
      <c r="M67" s="1" t="s">
        <v>681</v>
      </c>
      <c r="N67" s="2" t="s">
        <v>11</v>
      </c>
      <c r="O67" s="18" t="s">
        <v>44</v>
      </c>
      <c r="P67" s="18" t="s">
        <v>496</v>
      </c>
      <c r="Q67" s="18" t="s">
        <v>105</v>
      </c>
      <c r="R67" s="30">
        <v>1279713</v>
      </c>
      <c r="S67" s="18"/>
      <c r="T67" s="19">
        <f t="shared" ref="T67:T70" si="7">R67+S67</f>
        <v>1279713</v>
      </c>
      <c r="U67" s="18">
        <v>20220242</v>
      </c>
      <c r="V67" s="18">
        <v>20220337</v>
      </c>
      <c r="W67" s="18" t="s">
        <v>90</v>
      </c>
      <c r="X67" s="18" t="s">
        <v>497</v>
      </c>
      <c r="Y67" s="5" t="s">
        <v>1024</v>
      </c>
      <c r="Z67" s="18">
        <v>900062917</v>
      </c>
      <c r="AA67" s="18" t="s">
        <v>585</v>
      </c>
      <c r="AB67" s="18" t="s">
        <v>85</v>
      </c>
      <c r="AC67" s="18" t="s">
        <v>86</v>
      </c>
      <c r="AD67" s="21">
        <v>44650</v>
      </c>
      <c r="AE67" s="21">
        <v>44650</v>
      </c>
      <c r="AF67" s="21">
        <v>44911</v>
      </c>
      <c r="AG67" s="22">
        <f t="shared" si="6"/>
        <v>261</v>
      </c>
      <c r="AH67" s="18"/>
      <c r="AI67" s="18"/>
      <c r="AJ67" s="18" t="str">
        <f t="shared" ref="AJ67:AJ108" si="8">IF(AF67&lt;=$AJ$9,"TERMINADO",IF(AF67&lt;=$AJ$10,"PROXIMOATERMINAR","VIGENTE"))</f>
        <v>VIGENTE</v>
      </c>
      <c r="AK67" s="18"/>
      <c r="AL67" s="18" t="s">
        <v>1001</v>
      </c>
      <c r="AM67" s="18"/>
    </row>
    <row r="68" spans="2:39" ht="48" x14ac:dyDescent="0.2">
      <c r="B68" s="14">
        <v>57</v>
      </c>
      <c r="C68" s="70" t="s">
        <v>38</v>
      </c>
      <c r="D68" s="70" t="s">
        <v>116</v>
      </c>
      <c r="E68" s="71">
        <v>44726</v>
      </c>
      <c r="F68" s="71"/>
      <c r="G68" s="72"/>
      <c r="H68" s="71">
        <v>44733</v>
      </c>
      <c r="I68" s="71">
        <v>44739</v>
      </c>
      <c r="J68" s="71"/>
      <c r="K68" s="73">
        <v>44740</v>
      </c>
      <c r="L68" s="71" t="s">
        <v>793</v>
      </c>
      <c r="M68" s="71" t="s">
        <v>794</v>
      </c>
      <c r="N68" s="74" t="s">
        <v>11</v>
      </c>
      <c r="O68" s="75" t="s">
        <v>44</v>
      </c>
      <c r="P68" s="75" t="s">
        <v>795</v>
      </c>
      <c r="Q68" s="18" t="s">
        <v>78</v>
      </c>
      <c r="R68" s="76">
        <v>10667698</v>
      </c>
      <c r="S68" s="76"/>
      <c r="T68" s="30">
        <f t="shared" si="7"/>
        <v>10667698</v>
      </c>
      <c r="U68" s="75">
        <v>20220548</v>
      </c>
      <c r="V68" s="75">
        <v>20220917</v>
      </c>
      <c r="W68" s="75" t="s">
        <v>775</v>
      </c>
      <c r="X68" s="75" t="s">
        <v>56</v>
      </c>
      <c r="Y68" s="5" t="s">
        <v>1009</v>
      </c>
      <c r="Z68" s="75">
        <v>1058844069</v>
      </c>
      <c r="AA68" s="75" t="s">
        <v>584</v>
      </c>
      <c r="AB68" s="75" t="s">
        <v>796</v>
      </c>
      <c r="AC68" s="75" t="s">
        <v>797</v>
      </c>
      <c r="AD68" s="77">
        <v>44740</v>
      </c>
      <c r="AE68" s="77">
        <v>44741</v>
      </c>
      <c r="AF68" s="77">
        <v>44911</v>
      </c>
      <c r="AG68" s="22">
        <f t="shared" ref="AG68:AG87" si="9">AF68-AE68</f>
        <v>170</v>
      </c>
      <c r="AH68" s="75"/>
      <c r="AI68" s="75"/>
      <c r="AJ68" s="18" t="str">
        <f t="shared" si="8"/>
        <v>VIGENTE</v>
      </c>
      <c r="AK68" s="75"/>
      <c r="AL68" s="18" t="s">
        <v>1000</v>
      </c>
      <c r="AM68" s="75"/>
    </row>
    <row r="69" spans="2:39" ht="48" x14ac:dyDescent="0.2">
      <c r="B69" s="14">
        <v>58</v>
      </c>
      <c r="C69" s="70" t="s">
        <v>268</v>
      </c>
      <c r="D69" s="70" t="s">
        <v>197</v>
      </c>
      <c r="E69" s="71">
        <v>44740</v>
      </c>
      <c r="F69" s="71"/>
      <c r="G69" s="72"/>
      <c r="H69" s="71">
        <v>44740</v>
      </c>
      <c r="I69" s="71">
        <v>44740</v>
      </c>
      <c r="J69" s="71"/>
      <c r="K69" s="73">
        <v>44741</v>
      </c>
      <c r="L69" s="71" t="s">
        <v>798</v>
      </c>
      <c r="M69" s="71" t="s">
        <v>817</v>
      </c>
      <c r="N69" s="74" t="s">
        <v>11</v>
      </c>
      <c r="O69" s="75" t="s">
        <v>44</v>
      </c>
      <c r="P69" s="75" t="s">
        <v>818</v>
      </c>
      <c r="Q69" s="18" t="s">
        <v>78</v>
      </c>
      <c r="R69" s="76">
        <v>12418250</v>
      </c>
      <c r="S69" s="76"/>
      <c r="T69" s="30">
        <f t="shared" si="7"/>
        <v>12418250</v>
      </c>
      <c r="U69" s="75">
        <v>20220565</v>
      </c>
      <c r="V69" s="75">
        <v>20220921</v>
      </c>
      <c r="W69" s="75" t="s">
        <v>775</v>
      </c>
      <c r="X69" s="75" t="s">
        <v>200</v>
      </c>
      <c r="Y69" s="5" t="s">
        <v>1009</v>
      </c>
      <c r="Z69" s="75">
        <v>1058845714</v>
      </c>
      <c r="AA69" s="75" t="s">
        <v>585</v>
      </c>
      <c r="AB69" s="18" t="s">
        <v>819</v>
      </c>
      <c r="AC69" s="18" t="s">
        <v>196</v>
      </c>
      <c r="AD69" s="77">
        <v>44742</v>
      </c>
      <c r="AE69" s="77">
        <v>44743</v>
      </c>
      <c r="AF69" s="77">
        <v>44911</v>
      </c>
      <c r="AG69" s="22">
        <f t="shared" si="9"/>
        <v>168</v>
      </c>
      <c r="AH69" s="75"/>
      <c r="AI69" s="75"/>
      <c r="AJ69" s="18" t="str">
        <f t="shared" si="8"/>
        <v>VIGENTE</v>
      </c>
      <c r="AK69" s="75"/>
      <c r="AL69" s="18" t="s">
        <v>1000</v>
      </c>
      <c r="AM69" s="75"/>
    </row>
    <row r="70" spans="2:39" ht="48" x14ac:dyDescent="0.2">
      <c r="B70" s="14">
        <v>59</v>
      </c>
      <c r="C70" s="70" t="s">
        <v>15</v>
      </c>
      <c r="D70" s="70" t="s">
        <v>822</v>
      </c>
      <c r="E70" s="71">
        <v>44740</v>
      </c>
      <c r="F70" s="71"/>
      <c r="G70" s="72"/>
      <c r="H70" s="71">
        <v>44740</v>
      </c>
      <c r="I70" s="71">
        <v>44740</v>
      </c>
      <c r="J70" s="71"/>
      <c r="K70" s="73">
        <v>44741</v>
      </c>
      <c r="L70" s="71" t="s">
        <v>799</v>
      </c>
      <c r="M70" s="71" t="s">
        <v>823</v>
      </c>
      <c r="N70" s="74" t="s">
        <v>11</v>
      </c>
      <c r="O70" s="75" t="s">
        <v>44</v>
      </c>
      <c r="P70" s="75" t="s">
        <v>825</v>
      </c>
      <c r="Q70" s="18" t="s">
        <v>78</v>
      </c>
      <c r="R70" s="76">
        <v>18297350</v>
      </c>
      <c r="S70" s="76"/>
      <c r="T70" s="30">
        <f t="shared" si="7"/>
        <v>18297350</v>
      </c>
      <c r="U70" s="75">
        <v>20220571</v>
      </c>
      <c r="V70" s="75">
        <v>20220922</v>
      </c>
      <c r="W70" s="75" t="s">
        <v>826</v>
      </c>
      <c r="X70" s="75" t="s">
        <v>209</v>
      </c>
      <c r="Y70" s="5" t="s">
        <v>1024</v>
      </c>
      <c r="Z70" s="75">
        <v>1058844193</v>
      </c>
      <c r="AA70" s="75" t="s">
        <v>584</v>
      </c>
      <c r="AB70" s="18" t="s">
        <v>133</v>
      </c>
      <c r="AC70" s="18" t="s">
        <v>134</v>
      </c>
      <c r="AD70" s="77">
        <v>44742</v>
      </c>
      <c r="AE70" s="77">
        <v>44743</v>
      </c>
      <c r="AF70" s="77">
        <v>44911</v>
      </c>
      <c r="AG70" s="22">
        <f t="shared" si="9"/>
        <v>168</v>
      </c>
      <c r="AH70" s="75"/>
      <c r="AI70" s="75"/>
      <c r="AJ70" s="18" t="str">
        <f t="shared" si="8"/>
        <v>VIGENTE</v>
      </c>
      <c r="AK70" s="75"/>
      <c r="AL70" s="18" t="s">
        <v>1000</v>
      </c>
      <c r="AM70" s="75"/>
    </row>
    <row r="71" spans="2:39" ht="48" x14ac:dyDescent="0.2">
      <c r="B71" s="14">
        <v>60</v>
      </c>
      <c r="C71" s="70" t="s">
        <v>268</v>
      </c>
      <c r="D71" s="70" t="s">
        <v>820</v>
      </c>
      <c r="E71" s="71">
        <v>44740</v>
      </c>
      <c r="F71" s="71"/>
      <c r="G71" s="72"/>
      <c r="H71" s="71">
        <v>44740</v>
      </c>
      <c r="I71" s="71">
        <v>44740</v>
      </c>
      <c r="J71" s="71"/>
      <c r="K71" s="73">
        <v>44741</v>
      </c>
      <c r="L71" s="71" t="s">
        <v>800</v>
      </c>
      <c r="M71" s="71" t="s">
        <v>821</v>
      </c>
      <c r="N71" s="74" t="s">
        <v>11</v>
      </c>
      <c r="O71" s="75" t="s">
        <v>44</v>
      </c>
      <c r="P71" s="75" t="s">
        <v>824</v>
      </c>
      <c r="Q71" s="18" t="s">
        <v>78</v>
      </c>
      <c r="R71" s="76">
        <v>10603820</v>
      </c>
      <c r="S71" s="76"/>
      <c r="T71" s="30">
        <f t="shared" ref="T71:T87" si="10">R71+S71</f>
        <v>10603820</v>
      </c>
      <c r="U71" s="75">
        <v>20220567</v>
      </c>
      <c r="V71" s="75">
        <v>20220923</v>
      </c>
      <c r="W71" s="75" t="s">
        <v>775</v>
      </c>
      <c r="X71" s="75" t="s">
        <v>204</v>
      </c>
      <c r="Y71" s="5" t="s">
        <v>1009</v>
      </c>
      <c r="Z71" s="75">
        <v>33745857</v>
      </c>
      <c r="AA71" s="75" t="s">
        <v>584</v>
      </c>
      <c r="AB71" s="18" t="s">
        <v>819</v>
      </c>
      <c r="AC71" s="18" t="s">
        <v>196</v>
      </c>
      <c r="AD71" s="77">
        <v>44742</v>
      </c>
      <c r="AE71" s="77">
        <v>44743</v>
      </c>
      <c r="AF71" s="77">
        <v>44911</v>
      </c>
      <c r="AG71" s="22">
        <f t="shared" si="9"/>
        <v>168</v>
      </c>
      <c r="AH71" s="75"/>
      <c r="AI71" s="75"/>
      <c r="AJ71" s="18" t="str">
        <f t="shared" si="8"/>
        <v>VIGENTE</v>
      </c>
      <c r="AK71" s="75"/>
      <c r="AL71" s="18" t="s">
        <v>1000</v>
      </c>
      <c r="AM71" s="75"/>
    </row>
    <row r="72" spans="2:39" ht="60" x14ac:dyDescent="0.2">
      <c r="B72" s="14">
        <v>61</v>
      </c>
      <c r="C72" s="70" t="s">
        <v>15</v>
      </c>
      <c r="D72" s="70" t="s">
        <v>827</v>
      </c>
      <c r="E72" s="71">
        <v>44740</v>
      </c>
      <c r="F72" s="71"/>
      <c r="G72" s="72"/>
      <c r="H72" s="71">
        <v>44740</v>
      </c>
      <c r="I72" s="71">
        <v>44740</v>
      </c>
      <c r="J72" s="71"/>
      <c r="K72" s="73">
        <v>44741</v>
      </c>
      <c r="L72" s="71" t="s">
        <v>801</v>
      </c>
      <c r="M72" s="71" t="s">
        <v>828</v>
      </c>
      <c r="N72" s="74" t="s">
        <v>11</v>
      </c>
      <c r="O72" s="75" t="s">
        <v>44</v>
      </c>
      <c r="P72" s="75" t="s">
        <v>829</v>
      </c>
      <c r="Q72" s="18" t="s">
        <v>78</v>
      </c>
      <c r="R72" s="76">
        <v>10603820</v>
      </c>
      <c r="S72" s="76"/>
      <c r="T72" s="30">
        <f t="shared" si="10"/>
        <v>10603820</v>
      </c>
      <c r="U72" s="75">
        <v>20220568</v>
      </c>
      <c r="V72" s="75">
        <v>20220924</v>
      </c>
      <c r="W72" s="75" t="s">
        <v>826</v>
      </c>
      <c r="X72" s="75" t="s">
        <v>830</v>
      </c>
      <c r="Y72" s="5" t="s">
        <v>1024</v>
      </c>
      <c r="Z72" s="75">
        <v>1058844105</v>
      </c>
      <c r="AA72" s="75" t="s">
        <v>584</v>
      </c>
      <c r="AB72" s="75" t="s">
        <v>133</v>
      </c>
      <c r="AC72" s="75" t="s">
        <v>134</v>
      </c>
      <c r="AD72" s="77">
        <v>44742</v>
      </c>
      <c r="AE72" s="77">
        <v>44743</v>
      </c>
      <c r="AF72" s="77">
        <v>44911</v>
      </c>
      <c r="AG72" s="22">
        <f t="shared" si="9"/>
        <v>168</v>
      </c>
      <c r="AH72" s="75"/>
      <c r="AI72" s="75"/>
      <c r="AJ72" s="18" t="str">
        <f t="shared" si="8"/>
        <v>VIGENTE</v>
      </c>
      <c r="AK72" s="75"/>
      <c r="AL72" s="18" t="s">
        <v>1000</v>
      </c>
      <c r="AM72" s="75"/>
    </row>
    <row r="73" spans="2:39" ht="48" x14ac:dyDescent="0.2">
      <c r="B73" s="14">
        <v>62</v>
      </c>
      <c r="C73" s="70" t="s">
        <v>81</v>
      </c>
      <c r="D73" s="70" t="s">
        <v>831</v>
      </c>
      <c r="E73" s="71">
        <v>44741</v>
      </c>
      <c r="F73" s="71"/>
      <c r="G73" s="72"/>
      <c r="H73" s="71">
        <v>44741</v>
      </c>
      <c r="I73" s="71">
        <v>44741</v>
      </c>
      <c r="J73" s="71"/>
      <c r="K73" s="73">
        <v>44743</v>
      </c>
      <c r="L73" s="71" t="s">
        <v>802</v>
      </c>
      <c r="M73" s="71" t="s">
        <v>833</v>
      </c>
      <c r="N73" s="74" t="s">
        <v>11</v>
      </c>
      <c r="O73" s="75" t="s">
        <v>44</v>
      </c>
      <c r="P73" s="75" t="s">
        <v>832</v>
      </c>
      <c r="Q73" s="18" t="s">
        <v>78</v>
      </c>
      <c r="R73" s="76">
        <v>13889723</v>
      </c>
      <c r="S73" s="76"/>
      <c r="T73" s="30">
        <f t="shared" si="10"/>
        <v>13889723</v>
      </c>
      <c r="U73" s="75">
        <v>20220573</v>
      </c>
      <c r="V73" s="75">
        <v>20220927</v>
      </c>
      <c r="W73" s="75" t="s">
        <v>826</v>
      </c>
      <c r="X73" s="75" t="s">
        <v>834</v>
      </c>
      <c r="Y73" s="5" t="s">
        <v>1024</v>
      </c>
      <c r="Z73" s="75">
        <v>1058846549</v>
      </c>
      <c r="AA73" s="75" t="s">
        <v>585</v>
      </c>
      <c r="AB73" s="75" t="s">
        <v>835</v>
      </c>
      <c r="AC73" s="75" t="s">
        <v>86</v>
      </c>
      <c r="AD73" s="77">
        <v>44743</v>
      </c>
      <c r="AE73" s="77">
        <v>44747</v>
      </c>
      <c r="AF73" s="77">
        <v>44911</v>
      </c>
      <c r="AG73" s="22">
        <f t="shared" si="9"/>
        <v>164</v>
      </c>
      <c r="AH73" s="75"/>
      <c r="AI73" s="75"/>
      <c r="AJ73" s="18" t="str">
        <f t="shared" si="8"/>
        <v>VIGENTE</v>
      </c>
      <c r="AK73" s="75"/>
      <c r="AL73" s="18" t="s">
        <v>1000</v>
      </c>
      <c r="AM73" s="75"/>
    </row>
    <row r="74" spans="2:39" ht="84" x14ac:dyDescent="0.2">
      <c r="B74" s="14">
        <v>63</v>
      </c>
      <c r="C74" s="70" t="s">
        <v>156</v>
      </c>
      <c r="D74" s="70" t="s">
        <v>836</v>
      </c>
      <c r="E74" s="71">
        <v>44741</v>
      </c>
      <c r="F74" s="71"/>
      <c r="G74" s="72"/>
      <c r="H74" s="71">
        <v>44742</v>
      </c>
      <c r="I74" s="71">
        <v>44743</v>
      </c>
      <c r="J74" s="71"/>
      <c r="K74" s="73">
        <v>44747</v>
      </c>
      <c r="L74" s="71" t="s">
        <v>803</v>
      </c>
      <c r="M74" s="71" t="s">
        <v>837</v>
      </c>
      <c r="N74" s="74" t="s">
        <v>11</v>
      </c>
      <c r="O74" s="75" t="s">
        <v>44</v>
      </c>
      <c r="P74" s="75" t="s">
        <v>838</v>
      </c>
      <c r="Q74" s="18" t="s">
        <v>78</v>
      </c>
      <c r="R74" s="76">
        <v>10284428</v>
      </c>
      <c r="S74" s="76"/>
      <c r="T74" s="30">
        <f t="shared" si="10"/>
        <v>10284428</v>
      </c>
      <c r="U74" s="75">
        <v>20220574</v>
      </c>
      <c r="V74" s="75">
        <v>20220939</v>
      </c>
      <c r="W74" s="75" t="s">
        <v>775</v>
      </c>
      <c r="X74" s="75" t="s">
        <v>839</v>
      </c>
      <c r="Y74" s="5" t="s">
        <v>1009</v>
      </c>
      <c r="Z74" s="75">
        <v>1058845400</v>
      </c>
      <c r="AA74" s="75" t="s">
        <v>584</v>
      </c>
      <c r="AB74" s="75" t="s">
        <v>100</v>
      </c>
      <c r="AC74" s="75" t="s">
        <v>101</v>
      </c>
      <c r="AD74" s="77">
        <v>44747</v>
      </c>
      <c r="AE74" s="77">
        <v>44748</v>
      </c>
      <c r="AF74" s="77">
        <v>44911</v>
      </c>
      <c r="AG74" s="22">
        <f t="shared" si="9"/>
        <v>163</v>
      </c>
      <c r="AH74" s="75"/>
      <c r="AI74" s="75"/>
      <c r="AJ74" s="18" t="str">
        <f t="shared" si="8"/>
        <v>VIGENTE</v>
      </c>
      <c r="AK74" s="75"/>
      <c r="AL74" s="18" t="s">
        <v>1000</v>
      </c>
      <c r="AM74" s="75"/>
    </row>
    <row r="75" spans="2:39" ht="48" x14ac:dyDescent="0.2">
      <c r="B75" s="14">
        <v>64</v>
      </c>
      <c r="C75" s="70" t="s">
        <v>14</v>
      </c>
      <c r="D75" s="70" t="s">
        <v>840</v>
      </c>
      <c r="E75" s="71">
        <v>44741</v>
      </c>
      <c r="F75" s="71"/>
      <c r="G75" s="72"/>
      <c r="H75" s="71">
        <v>44742</v>
      </c>
      <c r="I75" s="71">
        <v>44713</v>
      </c>
      <c r="J75" s="71"/>
      <c r="K75" s="73">
        <v>44747</v>
      </c>
      <c r="L75" s="71" t="s">
        <v>804</v>
      </c>
      <c r="M75" s="71" t="s">
        <v>841</v>
      </c>
      <c r="N75" s="74" t="s">
        <v>11</v>
      </c>
      <c r="O75" s="75" t="s">
        <v>44</v>
      </c>
      <c r="P75" s="75" t="s">
        <v>842</v>
      </c>
      <c r="Q75" s="18" t="s">
        <v>78</v>
      </c>
      <c r="R75" s="76">
        <v>10284428</v>
      </c>
      <c r="S75" s="76"/>
      <c r="T75" s="30">
        <f t="shared" si="10"/>
        <v>10284428</v>
      </c>
      <c r="U75" s="75">
        <v>20220575</v>
      </c>
      <c r="V75" s="75">
        <v>20220936</v>
      </c>
      <c r="W75" s="75" t="s">
        <v>826</v>
      </c>
      <c r="X75" s="75" t="s">
        <v>843</v>
      </c>
      <c r="Y75" s="5" t="s">
        <v>1024</v>
      </c>
      <c r="Z75" s="75">
        <v>24731334</v>
      </c>
      <c r="AA75" s="75" t="s">
        <v>584</v>
      </c>
      <c r="AB75" s="75" t="s">
        <v>111</v>
      </c>
      <c r="AC75" s="75" t="s">
        <v>112</v>
      </c>
      <c r="AD75" s="77">
        <v>44747</v>
      </c>
      <c r="AE75" s="77">
        <v>44748</v>
      </c>
      <c r="AF75" s="77">
        <v>44911</v>
      </c>
      <c r="AG75" s="22">
        <f t="shared" si="9"/>
        <v>163</v>
      </c>
      <c r="AH75" s="75"/>
      <c r="AI75" s="75"/>
      <c r="AJ75" s="18" t="str">
        <f t="shared" si="8"/>
        <v>VIGENTE</v>
      </c>
      <c r="AK75" s="75"/>
      <c r="AL75" s="18" t="s">
        <v>1000</v>
      </c>
      <c r="AM75" s="75"/>
    </row>
    <row r="76" spans="2:39" ht="72" x14ac:dyDescent="0.2">
      <c r="B76" s="14">
        <v>65</v>
      </c>
      <c r="C76" s="70" t="s">
        <v>14</v>
      </c>
      <c r="D76" s="70" t="s">
        <v>845</v>
      </c>
      <c r="E76" s="71">
        <v>44743</v>
      </c>
      <c r="F76" s="71"/>
      <c r="G76" s="72"/>
      <c r="H76" s="71">
        <v>44743</v>
      </c>
      <c r="I76" s="71">
        <v>44747</v>
      </c>
      <c r="J76" s="71"/>
      <c r="K76" s="73">
        <v>44747</v>
      </c>
      <c r="L76" s="71" t="s">
        <v>805</v>
      </c>
      <c r="M76" s="71" t="s">
        <v>846</v>
      </c>
      <c r="N76" s="74" t="s">
        <v>11</v>
      </c>
      <c r="O76" s="75" t="s">
        <v>44</v>
      </c>
      <c r="P76" s="75" t="s">
        <v>847</v>
      </c>
      <c r="Q76" s="18" t="s">
        <v>78</v>
      </c>
      <c r="R76" s="76">
        <v>8310235</v>
      </c>
      <c r="S76" s="76"/>
      <c r="T76" s="30">
        <f t="shared" si="10"/>
        <v>8310235</v>
      </c>
      <c r="U76" s="75">
        <v>20220579</v>
      </c>
      <c r="V76" s="75">
        <v>20220937</v>
      </c>
      <c r="W76" s="75" t="s">
        <v>826</v>
      </c>
      <c r="X76" s="75" t="s">
        <v>848</v>
      </c>
      <c r="Y76" s="5" t="s">
        <v>1024</v>
      </c>
      <c r="Z76" s="75">
        <v>1002811845</v>
      </c>
      <c r="AA76" s="75" t="s">
        <v>585</v>
      </c>
      <c r="AB76" s="75" t="s">
        <v>111</v>
      </c>
      <c r="AC76" s="75" t="s">
        <v>112</v>
      </c>
      <c r="AD76" s="77">
        <v>44747</v>
      </c>
      <c r="AE76" s="77">
        <v>44748</v>
      </c>
      <c r="AF76" s="77">
        <v>44911</v>
      </c>
      <c r="AG76" s="22">
        <f t="shared" si="9"/>
        <v>163</v>
      </c>
      <c r="AH76" s="75"/>
      <c r="AI76" s="75"/>
      <c r="AJ76" s="18" t="str">
        <f t="shared" si="8"/>
        <v>VIGENTE</v>
      </c>
      <c r="AK76" s="75"/>
      <c r="AL76" s="18" t="s">
        <v>1000</v>
      </c>
      <c r="AM76" s="75"/>
    </row>
    <row r="77" spans="2:39" ht="48" x14ac:dyDescent="0.2">
      <c r="B77" s="14">
        <v>66</v>
      </c>
      <c r="C77" s="70" t="s">
        <v>14</v>
      </c>
      <c r="D77" s="70" t="s">
        <v>844</v>
      </c>
      <c r="E77" s="71">
        <v>44741</v>
      </c>
      <c r="F77" s="71"/>
      <c r="G77" s="72"/>
      <c r="H77" s="71">
        <v>44743</v>
      </c>
      <c r="I77" s="71">
        <v>44747</v>
      </c>
      <c r="J77" s="71"/>
      <c r="K77" s="73">
        <v>44748</v>
      </c>
      <c r="L77" s="71" t="s">
        <v>806</v>
      </c>
      <c r="M77" s="71" t="s">
        <v>849</v>
      </c>
      <c r="N77" s="74" t="s">
        <v>11</v>
      </c>
      <c r="O77" s="75" t="s">
        <v>44</v>
      </c>
      <c r="P77" s="75" t="s">
        <v>850</v>
      </c>
      <c r="Q77" s="18" t="s">
        <v>78</v>
      </c>
      <c r="R77" s="76">
        <v>10284428</v>
      </c>
      <c r="S77" s="76"/>
      <c r="T77" s="30">
        <f t="shared" si="10"/>
        <v>10284428</v>
      </c>
      <c r="U77" s="75">
        <v>20220576</v>
      </c>
      <c r="V77" s="75">
        <v>20220942</v>
      </c>
      <c r="W77" s="75" t="s">
        <v>826</v>
      </c>
      <c r="X77" s="75" t="s">
        <v>59</v>
      </c>
      <c r="Y77" s="5" t="s">
        <v>1024</v>
      </c>
      <c r="Z77" s="75">
        <v>30407271</v>
      </c>
      <c r="AA77" s="75" t="s">
        <v>584</v>
      </c>
      <c r="AB77" s="75" t="s">
        <v>111</v>
      </c>
      <c r="AC77" s="75" t="s">
        <v>112</v>
      </c>
      <c r="AD77" s="77">
        <v>44748</v>
      </c>
      <c r="AE77" s="77">
        <v>44750</v>
      </c>
      <c r="AF77" s="77">
        <v>44913</v>
      </c>
      <c r="AG77" s="22">
        <f t="shared" si="9"/>
        <v>163</v>
      </c>
      <c r="AH77" s="75"/>
      <c r="AI77" s="75"/>
      <c r="AJ77" s="18" t="str">
        <f t="shared" si="8"/>
        <v>VIGENTE</v>
      </c>
      <c r="AK77" s="75"/>
      <c r="AL77" s="18" t="s">
        <v>1000</v>
      </c>
      <c r="AM77" s="75"/>
    </row>
    <row r="78" spans="2:39" ht="48" x14ac:dyDescent="0.2">
      <c r="B78" s="14">
        <v>67</v>
      </c>
      <c r="C78" s="70" t="s">
        <v>15</v>
      </c>
      <c r="D78" s="70" t="s">
        <v>851</v>
      </c>
      <c r="E78" s="71">
        <v>44748</v>
      </c>
      <c r="F78" s="71"/>
      <c r="G78" s="72"/>
      <c r="H78" s="71">
        <v>44748</v>
      </c>
      <c r="I78" s="71">
        <v>44749</v>
      </c>
      <c r="J78" s="71"/>
      <c r="K78" s="73">
        <v>44749</v>
      </c>
      <c r="L78" s="71" t="s">
        <v>807</v>
      </c>
      <c r="M78" s="71" t="s">
        <v>852</v>
      </c>
      <c r="N78" s="74" t="s">
        <v>11</v>
      </c>
      <c r="O78" s="75" t="s">
        <v>44</v>
      </c>
      <c r="P78" s="75" t="s">
        <v>853</v>
      </c>
      <c r="Q78" s="18" t="s">
        <v>78</v>
      </c>
      <c r="R78" s="76">
        <v>8052153</v>
      </c>
      <c r="S78" s="76"/>
      <c r="T78" s="30">
        <f t="shared" si="10"/>
        <v>8052153</v>
      </c>
      <c r="U78" s="75">
        <v>20220591</v>
      </c>
      <c r="V78" s="75">
        <v>20220943</v>
      </c>
      <c r="W78" s="75" t="s">
        <v>826</v>
      </c>
      <c r="X78" s="75" t="s">
        <v>316</v>
      </c>
      <c r="Y78" s="5" t="s">
        <v>1024</v>
      </c>
      <c r="Z78" s="75">
        <v>1120580204</v>
      </c>
      <c r="AA78" s="75" t="s">
        <v>585</v>
      </c>
      <c r="AB78" s="75" t="s">
        <v>133</v>
      </c>
      <c r="AC78" s="75" t="s">
        <v>134</v>
      </c>
      <c r="AD78" s="77">
        <v>44749</v>
      </c>
      <c r="AE78" s="77">
        <v>44753</v>
      </c>
      <c r="AF78" s="77">
        <v>44911</v>
      </c>
      <c r="AG78" s="22">
        <f t="shared" si="9"/>
        <v>158</v>
      </c>
      <c r="AH78" s="75"/>
      <c r="AI78" s="75"/>
      <c r="AJ78" s="18" t="str">
        <f t="shared" si="8"/>
        <v>VIGENTE</v>
      </c>
      <c r="AK78" s="75"/>
      <c r="AL78" s="18" t="s">
        <v>1000</v>
      </c>
      <c r="AM78" s="75"/>
    </row>
    <row r="79" spans="2:39" ht="60" x14ac:dyDescent="0.2">
      <c r="B79" s="14">
        <v>68</v>
      </c>
      <c r="C79" s="70" t="s">
        <v>15</v>
      </c>
      <c r="D79" s="70" t="s">
        <v>854</v>
      </c>
      <c r="E79" s="71">
        <v>44750</v>
      </c>
      <c r="F79" s="71"/>
      <c r="G79" s="72"/>
      <c r="H79" s="71">
        <v>44753</v>
      </c>
      <c r="I79" s="71">
        <v>44754</v>
      </c>
      <c r="J79" s="71"/>
      <c r="K79" s="73">
        <v>44754</v>
      </c>
      <c r="L79" s="71" t="s">
        <v>808</v>
      </c>
      <c r="M79" s="71" t="s">
        <v>855</v>
      </c>
      <c r="N79" s="74" t="s">
        <v>11</v>
      </c>
      <c r="O79" s="75" t="s">
        <v>44</v>
      </c>
      <c r="P79" s="75" t="s">
        <v>856</v>
      </c>
      <c r="Q79" s="18" t="s">
        <v>78</v>
      </c>
      <c r="R79" s="76">
        <v>13118072</v>
      </c>
      <c r="S79" s="76"/>
      <c r="T79" s="30">
        <f t="shared" si="10"/>
        <v>13118072</v>
      </c>
      <c r="U79" s="75">
        <v>20220606</v>
      </c>
      <c r="V79" s="75">
        <v>20220957</v>
      </c>
      <c r="W79" s="75" t="s">
        <v>787</v>
      </c>
      <c r="X79" s="75" t="s">
        <v>331</v>
      </c>
      <c r="Y79" s="5" t="s">
        <v>1024</v>
      </c>
      <c r="Z79" s="75">
        <v>79847571</v>
      </c>
      <c r="AA79" s="75" t="s">
        <v>585</v>
      </c>
      <c r="AB79" s="75" t="s">
        <v>133</v>
      </c>
      <c r="AC79" s="75" t="s">
        <v>134</v>
      </c>
      <c r="AD79" s="77">
        <v>44754</v>
      </c>
      <c r="AE79" s="77">
        <v>44755</v>
      </c>
      <c r="AF79" s="77">
        <v>44911</v>
      </c>
      <c r="AG79" s="22">
        <f t="shared" si="9"/>
        <v>156</v>
      </c>
      <c r="AH79" s="75"/>
      <c r="AI79" s="75"/>
      <c r="AJ79" s="18" t="str">
        <f t="shared" si="8"/>
        <v>VIGENTE</v>
      </c>
      <c r="AK79" s="75"/>
      <c r="AL79" s="18" t="s">
        <v>1000</v>
      </c>
      <c r="AM79" s="75"/>
    </row>
    <row r="80" spans="2:39" ht="60" x14ac:dyDescent="0.2">
      <c r="B80" s="14">
        <v>69</v>
      </c>
      <c r="C80" s="70" t="s">
        <v>15</v>
      </c>
      <c r="D80" s="70" t="s">
        <v>857</v>
      </c>
      <c r="E80" s="71">
        <v>44750</v>
      </c>
      <c r="F80" s="71"/>
      <c r="G80" s="72"/>
      <c r="H80" s="71">
        <v>44753</v>
      </c>
      <c r="I80" s="71">
        <v>44754</v>
      </c>
      <c r="J80" s="71"/>
      <c r="K80" s="73">
        <v>44754</v>
      </c>
      <c r="L80" s="71" t="s">
        <v>809</v>
      </c>
      <c r="M80" s="71" t="s">
        <v>858</v>
      </c>
      <c r="N80" s="74" t="s">
        <v>11</v>
      </c>
      <c r="O80" s="75" t="s">
        <v>44</v>
      </c>
      <c r="P80" s="75" t="s">
        <v>859</v>
      </c>
      <c r="Q80" s="18" t="s">
        <v>78</v>
      </c>
      <c r="R80" s="76">
        <v>7152373</v>
      </c>
      <c r="S80" s="76"/>
      <c r="T80" s="30">
        <f t="shared" si="10"/>
        <v>7152373</v>
      </c>
      <c r="U80" s="75">
        <v>2020607</v>
      </c>
      <c r="V80" s="75">
        <v>20220958</v>
      </c>
      <c r="W80" s="75" t="s">
        <v>826</v>
      </c>
      <c r="X80" s="75" t="s">
        <v>319</v>
      </c>
      <c r="Y80" s="5" t="s">
        <v>1024</v>
      </c>
      <c r="Z80" s="75">
        <v>1058846095</v>
      </c>
      <c r="AA80" s="75" t="s">
        <v>585</v>
      </c>
      <c r="AB80" s="75" t="s">
        <v>133</v>
      </c>
      <c r="AC80" s="75" t="s">
        <v>134</v>
      </c>
      <c r="AD80" s="77">
        <v>44754</v>
      </c>
      <c r="AE80" s="77">
        <v>44755</v>
      </c>
      <c r="AF80" s="77">
        <v>44911</v>
      </c>
      <c r="AG80" s="22">
        <f t="shared" si="9"/>
        <v>156</v>
      </c>
      <c r="AH80" s="75"/>
      <c r="AI80" s="75"/>
      <c r="AJ80" s="18" t="str">
        <f t="shared" si="8"/>
        <v>VIGENTE</v>
      </c>
      <c r="AK80" s="75"/>
      <c r="AL80" s="18" t="s">
        <v>1000</v>
      </c>
      <c r="AM80" s="75"/>
    </row>
    <row r="81" spans="2:39" ht="48" x14ac:dyDescent="0.2">
      <c r="B81" s="14">
        <v>70</v>
      </c>
      <c r="C81" s="70" t="s">
        <v>13</v>
      </c>
      <c r="D81" s="70" t="s">
        <v>860</v>
      </c>
      <c r="E81" s="71">
        <v>44753</v>
      </c>
      <c r="F81" s="71"/>
      <c r="G81" s="72"/>
      <c r="H81" s="71">
        <v>44753</v>
      </c>
      <c r="I81" s="71">
        <v>44754</v>
      </c>
      <c r="J81" s="71"/>
      <c r="K81" s="73">
        <v>44755</v>
      </c>
      <c r="L81" s="71" t="s">
        <v>810</v>
      </c>
      <c r="M81" s="71" t="s">
        <v>861</v>
      </c>
      <c r="N81" s="74" t="s">
        <v>11</v>
      </c>
      <c r="O81" s="75" t="s">
        <v>44</v>
      </c>
      <c r="P81" s="75" t="s">
        <v>862</v>
      </c>
      <c r="Q81" s="18" t="s">
        <v>78</v>
      </c>
      <c r="R81" s="76">
        <v>11221310</v>
      </c>
      <c r="S81" s="76"/>
      <c r="T81" s="30">
        <f t="shared" si="10"/>
        <v>11221310</v>
      </c>
      <c r="U81" s="75">
        <v>20220610</v>
      </c>
      <c r="V81" s="75">
        <v>20220969</v>
      </c>
      <c r="W81" s="75" t="s">
        <v>775</v>
      </c>
      <c r="X81" s="75" t="s">
        <v>863</v>
      </c>
      <c r="Y81" s="5" t="s">
        <v>1009</v>
      </c>
      <c r="Z81" s="75">
        <v>1058846635</v>
      </c>
      <c r="AA81" s="75" t="s">
        <v>584</v>
      </c>
      <c r="AB81" s="75" t="s">
        <v>254</v>
      </c>
      <c r="AC81" s="75" t="s">
        <v>255</v>
      </c>
      <c r="AD81" s="77">
        <v>44755</v>
      </c>
      <c r="AE81" s="77">
        <v>44757</v>
      </c>
      <c r="AF81" s="77">
        <v>44911</v>
      </c>
      <c r="AG81" s="22">
        <f t="shared" si="9"/>
        <v>154</v>
      </c>
      <c r="AH81" s="75"/>
      <c r="AI81" s="75"/>
      <c r="AJ81" s="18" t="str">
        <f t="shared" si="8"/>
        <v>VIGENTE</v>
      </c>
      <c r="AK81" s="75"/>
      <c r="AL81" s="18" t="s">
        <v>1000</v>
      </c>
      <c r="AM81" s="75"/>
    </row>
    <row r="82" spans="2:39" ht="48" x14ac:dyDescent="0.2">
      <c r="B82" s="14">
        <v>71</v>
      </c>
      <c r="C82" s="70" t="s">
        <v>708</v>
      </c>
      <c r="D82" s="70" t="s">
        <v>864</v>
      </c>
      <c r="E82" s="71">
        <v>44740</v>
      </c>
      <c r="F82" s="71"/>
      <c r="G82" s="72"/>
      <c r="H82" s="71">
        <v>44740</v>
      </c>
      <c r="I82" s="71">
        <v>44754</v>
      </c>
      <c r="J82" s="71"/>
      <c r="K82" s="73">
        <v>44755</v>
      </c>
      <c r="L82" s="71" t="s">
        <v>811</v>
      </c>
      <c r="M82" s="71" t="s">
        <v>866</v>
      </c>
      <c r="N82" s="74" t="s">
        <v>11</v>
      </c>
      <c r="O82" s="75" t="s">
        <v>44</v>
      </c>
      <c r="P82" s="75" t="s">
        <v>867</v>
      </c>
      <c r="Q82" s="18" t="s">
        <v>78</v>
      </c>
      <c r="R82" s="76">
        <v>5981854</v>
      </c>
      <c r="S82" s="76"/>
      <c r="T82" s="30">
        <f t="shared" si="10"/>
        <v>5981854</v>
      </c>
      <c r="U82" s="75">
        <v>20220577</v>
      </c>
      <c r="V82" s="75">
        <v>20220970</v>
      </c>
      <c r="W82" s="75" t="s">
        <v>868</v>
      </c>
      <c r="X82" s="75" t="s">
        <v>869</v>
      </c>
      <c r="Y82" s="5" t="s">
        <v>1024</v>
      </c>
      <c r="Z82" s="75">
        <v>1033800698</v>
      </c>
      <c r="AA82" s="75" t="s">
        <v>585</v>
      </c>
      <c r="AB82" s="75" t="s">
        <v>742</v>
      </c>
      <c r="AC82" s="75" t="s">
        <v>865</v>
      </c>
      <c r="AD82" s="77">
        <v>44755</v>
      </c>
      <c r="AE82" s="77">
        <v>44757</v>
      </c>
      <c r="AF82" s="77">
        <v>44911</v>
      </c>
      <c r="AG82" s="22">
        <f t="shared" si="9"/>
        <v>154</v>
      </c>
      <c r="AH82" s="75"/>
      <c r="AI82" s="75"/>
      <c r="AJ82" s="18" t="str">
        <f t="shared" si="8"/>
        <v>VIGENTE</v>
      </c>
      <c r="AK82" s="75"/>
      <c r="AL82" s="18" t="s">
        <v>1000</v>
      </c>
      <c r="AM82" s="75"/>
    </row>
    <row r="83" spans="2:39" ht="48" x14ac:dyDescent="0.2">
      <c r="B83" s="14">
        <v>72</v>
      </c>
      <c r="C83" s="70" t="s">
        <v>156</v>
      </c>
      <c r="D83" s="70" t="s">
        <v>870</v>
      </c>
      <c r="E83" s="71">
        <v>44750</v>
      </c>
      <c r="F83" s="71"/>
      <c r="G83" s="72"/>
      <c r="H83" s="71">
        <v>44754</v>
      </c>
      <c r="I83" s="71">
        <v>44754</v>
      </c>
      <c r="J83" s="71"/>
      <c r="K83" s="73">
        <v>44755</v>
      </c>
      <c r="L83" s="71" t="s">
        <v>812</v>
      </c>
      <c r="M83" s="71" t="s">
        <v>871</v>
      </c>
      <c r="N83" s="74" t="s">
        <v>11</v>
      </c>
      <c r="O83" s="75" t="s">
        <v>44</v>
      </c>
      <c r="P83" s="75" t="s">
        <v>872</v>
      </c>
      <c r="Q83" s="18" t="s">
        <v>78</v>
      </c>
      <c r="R83" s="76">
        <v>12860855</v>
      </c>
      <c r="S83" s="76"/>
      <c r="T83" s="30">
        <f t="shared" si="10"/>
        <v>12860855</v>
      </c>
      <c r="U83" s="75">
        <v>20220614</v>
      </c>
      <c r="V83" s="75">
        <v>20220971</v>
      </c>
      <c r="W83" s="75" t="s">
        <v>788</v>
      </c>
      <c r="X83" s="75" t="s">
        <v>873</v>
      </c>
      <c r="Y83" s="5" t="s">
        <v>1009</v>
      </c>
      <c r="Z83" s="75">
        <v>1058845495</v>
      </c>
      <c r="AA83" s="75" t="s">
        <v>585</v>
      </c>
      <c r="AB83" s="75" t="s">
        <v>100</v>
      </c>
      <c r="AC83" s="75" t="s">
        <v>101</v>
      </c>
      <c r="AD83" s="77">
        <v>44755</v>
      </c>
      <c r="AE83" s="77">
        <v>44757</v>
      </c>
      <c r="AF83" s="77">
        <v>44909</v>
      </c>
      <c r="AG83" s="22">
        <f t="shared" si="9"/>
        <v>152</v>
      </c>
      <c r="AH83" s="75"/>
      <c r="AI83" s="75"/>
      <c r="AJ83" s="18" t="str">
        <f t="shared" si="8"/>
        <v>VIGENTE</v>
      </c>
      <c r="AK83" s="75"/>
      <c r="AL83" s="18" t="s">
        <v>1000</v>
      </c>
      <c r="AM83" s="75"/>
    </row>
    <row r="84" spans="2:39" ht="60" x14ac:dyDescent="0.2">
      <c r="B84" s="14">
        <v>73</v>
      </c>
      <c r="C84" s="70" t="s">
        <v>12</v>
      </c>
      <c r="D84" s="70" t="s">
        <v>874</v>
      </c>
      <c r="E84" s="71">
        <v>44749</v>
      </c>
      <c r="F84" s="71"/>
      <c r="G84" s="72"/>
      <c r="H84" s="71">
        <v>44753</v>
      </c>
      <c r="I84" s="71">
        <v>44754</v>
      </c>
      <c r="J84" s="71"/>
      <c r="K84" s="73">
        <v>44757</v>
      </c>
      <c r="L84" s="71" t="s">
        <v>813</v>
      </c>
      <c r="M84" s="71" t="s">
        <v>875</v>
      </c>
      <c r="N84" s="74" t="s">
        <v>11</v>
      </c>
      <c r="O84" s="75" t="s">
        <v>44</v>
      </c>
      <c r="P84" s="75" t="s">
        <v>876</v>
      </c>
      <c r="Q84" s="18" t="s">
        <v>78</v>
      </c>
      <c r="R84" s="76">
        <v>17084875</v>
      </c>
      <c r="S84" s="76"/>
      <c r="T84" s="30">
        <f t="shared" si="10"/>
        <v>17084875</v>
      </c>
      <c r="U84" s="75">
        <v>20220605</v>
      </c>
      <c r="V84" s="75">
        <v>20220980</v>
      </c>
      <c r="W84" s="75" t="s">
        <v>826</v>
      </c>
      <c r="X84" s="75" t="s">
        <v>79</v>
      </c>
      <c r="Y84" s="5" t="s">
        <v>1024</v>
      </c>
      <c r="Z84" s="75">
        <v>1093750309</v>
      </c>
      <c r="AA84" s="75" t="s">
        <v>584</v>
      </c>
      <c r="AB84" s="75" t="s">
        <v>80</v>
      </c>
      <c r="AC84" s="75" t="s">
        <v>62</v>
      </c>
      <c r="AD84" s="77">
        <v>44757</v>
      </c>
      <c r="AE84" s="77">
        <v>44760</v>
      </c>
      <c r="AF84" s="77">
        <v>44918</v>
      </c>
      <c r="AG84" s="22">
        <f t="shared" si="9"/>
        <v>158</v>
      </c>
      <c r="AH84" s="75"/>
      <c r="AI84" s="75"/>
      <c r="AJ84" s="18" t="str">
        <f t="shared" si="8"/>
        <v>VIGENTE</v>
      </c>
      <c r="AK84" s="75"/>
      <c r="AL84" s="18" t="s">
        <v>1000</v>
      </c>
      <c r="AM84" s="75"/>
    </row>
    <row r="85" spans="2:39" ht="84" x14ac:dyDescent="0.2">
      <c r="B85" s="14">
        <v>74</v>
      </c>
      <c r="C85" s="70" t="s">
        <v>81</v>
      </c>
      <c r="D85" s="70" t="s">
        <v>877</v>
      </c>
      <c r="E85" s="71">
        <v>44749</v>
      </c>
      <c r="F85" s="71"/>
      <c r="G85" s="72"/>
      <c r="H85" s="71">
        <v>44753</v>
      </c>
      <c r="I85" s="71">
        <v>44754</v>
      </c>
      <c r="J85" s="71"/>
      <c r="K85" s="73">
        <v>44757</v>
      </c>
      <c r="L85" s="71" t="s">
        <v>814</v>
      </c>
      <c r="M85" s="71" t="s">
        <v>881</v>
      </c>
      <c r="N85" s="74" t="s">
        <v>11</v>
      </c>
      <c r="O85" s="75" t="s">
        <v>44</v>
      </c>
      <c r="P85" s="75" t="s">
        <v>878</v>
      </c>
      <c r="Q85" s="18" t="s">
        <v>78</v>
      </c>
      <c r="R85" s="76">
        <v>9901157</v>
      </c>
      <c r="S85" s="76"/>
      <c r="T85" s="30">
        <f t="shared" si="10"/>
        <v>9901157</v>
      </c>
      <c r="U85" s="75">
        <v>20220594</v>
      </c>
      <c r="V85" s="75">
        <v>20220981</v>
      </c>
      <c r="W85" s="75" t="s">
        <v>826</v>
      </c>
      <c r="X85" s="75" t="s">
        <v>40</v>
      </c>
      <c r="Y85" s="5" t="s">
        <v>1024</v>
      </c>
      <c r="Z85" s="75">
        <v>1055916240</v>
      </c>
      <c r="AA85" s="75" t="s">
        <v>584</v>
      </c>
      <c r="AB85" s="75" t="s">
        <v>835</v>
      </c>
      <c r="AC85" s="75" t="s">
        <v>86</v>
      </c>
      <c r="AD85" s="77">
        <v>44757</v>
      </c>
      <c r="AE85" s="77">
        <v>44760</v>
      </c>
      <c r="AF85" s="77">
        <v>44918</v>
      </c>
      <c r="AG85" s="22">
        <f t="shared" si="9"/>
        <v>158</v>
      </c>
      <c r="AH85" s="75"/>
      <c r="AI85" s="75"/>
      <c r="AJ85" s="18" t="str">
        <f t="shared" si="8"/>
        <v>VIGENTE</v>
      </c>
      <c r="AK85" s="75"/>
      <c r="AL85" s="18" t="s">
        <v>1000</v>
      </c>
      <c r="AM85" s="75"/>
    </row>
    <row r="86" spans="2:39" ht="72" x14ac:dyDescent="0.2">
      <c r="B86" s="14">
        <v>75</v>
      </c>
      <c r="C86" s="70" t="s">
        <v>156</v>
      </c>
      <c r="D86" s="70" t="s">
        <v>882</v>
      </c>
      <c r="E86" s="71">
        <v>44753</v>
      </c>
      <c r="F86" s="71"/>
      <c r="G86" s="72"/>
      <c r="H86" s="71">
        <v>44753</v>
      </c>
      <c r="I86" s="71">
        <v>44754</v>
      </c>
      <c r="J86" s="71"/>
      <c r="K86" s="73">
        <v>44757</v>
      </c>
      <c r="L86" s="71" t="s">
        <v>815</v>
      </c>
      <c r="M86" s="71" t="s">
        <v>883</v>
      </c>
      <c r="N86" s="74" t="s">
        <v>11</v>
      </c>
      <c r="O86" s="75" t="s">
        <v>44</v>
      </c>
      <c r="P86" s="75" t="s">
        <v>879</v>
      </c>
      <c r="Q86" s="18" t="s">
        <v>78</v>
      </c>
      <c r="R86" s="76">
        <v>12860855</v>
      </c>
      <c r="S86" s="76"/>
      <c r="T86" s="30">
        <f t="shared" si="10"/>
        <v>12860855</v>
      </c>
      <c r="U86" s="75">
        <v>20220615</v>
      </c>
      <c r="V86" s="75"/>
      <c r="W86" s="75" t="s">
        <v>788</v>
      </c>
      <c r="X86" s="75" t="s">
        <v>884</v>
      </c>
      <c r="Y86" s="75" t="s">
        <v>1009</v>
      </c>
      <c r="Z86" s="75">
        <v>1053861858</v>
      </c>
      <c r="AA86" s="75" t="s">
        <v>585</v>
      </c>
      <c r="AB86" s="75" t="s">
        <v>100</v>
      </c>
      <c r="AC86" s="75" t="s">
        <v>101</v>
      </c>
      <c r="AD86" s="77">
        <v>44757</v>
      </c>
      <c r="AE86" s="77">
        <v>44791</v>
      </c>
      <c r="AF86" s="77">
        <v>44911</v>
      </c>
      <c r="AG86" s="22">
        <f t="shared" si="9"/>
        <v>120</v>
      </c>
      <c r="AH86" s="75"/>
      <c r="AI86" s="75"/>
      <c r="AJ86" s="18" t="str">
        <f t="shared" si="8"/>
        <v>VIGENTE</v>
      </c>
      <c r="AK86" s="75"/>
      <c r="AL86" s="18" t="s">
        <v>1000</v>
      </c>
      <c r="AM86" s="75"/>
    </row>
    <row r="87" spans="2:39" ht="60" x14ac:dyDescent="0.2">
      <c r="B87" s="14">
        <v>76</v>
      </c>
      <c r="C87" s="70" t="s">
        <v>81</v>
      </c>
      <c r="D87" s="70" t="s">
        <v>885</v>
      </c>
      <c r="E87" s="71">
        <v>44749</v>
      </c>
      <c r="F87" s="71"/>
      <c r="G87" s="72"/>
      <c r="H87" s="71">
        <v>44753</v>
      </c>
      <c r="I87" s="71">
        <v>44754</v>
      </c>
      <c r="J87" s="71"/>
      <c r="K87" s="73">
        <v>44757</v>
      </c>
      <c r="L87" s="71" t="s">
        <v>816</v>
      </c>
      <c r="M87" s="71" t="s">
        <v>886</v>
      </c>
      <c r="N87" s="74" t="s">
        <v>11</v>
      </c>
      <c r="O87" s="75" t="s">
        <v>44</v>
      </c>
      <c r="P87" s="75" t="s">
        <v>880</v>
      </c>
      <c r="Q87" s="18" t="s">
        <v>78</v>
      </c>
      <c r="R87" s="76">
        <v>9901157</v>
      </c>
      <c r="S87" s="76"/>
      <c r="T87" s="30">
        <f t="shared" si="10"/>
        <v>9901157</v>
      </c>
      <c r="U87" s="75">
        <v>20220595</v>
      </c>
      <c r="V87" s="75">
        <v>20220983</v>
      </c>
      <c r="W87" s="75" t="s">
        <v>787</v>
      </c>
      <c r="X87" s="75" t="s">
        <v>286</v>
      </c>
      <c r="Y87" s="5" t="s">
        <v>1024</v>
      </c>
      <c r="Z87" s="75">
        <v>1058845289</v>
      </c>
      <c r="AA87" s="75" t="s">
        <v>585</v>
      </c>
      <c r="AB87" s="75" t="s">
        <v>835</v>
      </c>
      <c r="AC87" s="75" t="s">
        <v>86</v>
      </c>
      <c r="AD87" s="77">
        <v>44757</v>
      </c>
      <c r="AE87" s="77">
        <v>44760</v>
      </c>
      <c r="AF87" s="77">
        <v>44918</v>
      </c>
      <c r="AG87" s="22">
        <f t="shared" si="9"/>
        <v>158</v>
      </c>
      <c r="AH87" s="75"/>
      <c r="AI87" s="75"/>
      <c r="AJ87" s="18" t="str">
        <f t="shared" si="8"/>
        <v>VIGENTE</v>
      </c>
      <c r="AK87" s="75"/>
      <c r="AL87" s="18" t="s">
        <v>1000</v>
      </c>
      <c r="AM87" s="75"/>
    </row>
    <row r="88" spans="2:39" ht="48" x14ac:dyDescent="0.2">
      <c r="B88" s="14">
        <v>77</v>
      </c>
      <c r="C88" s="70" t="s">
        <v>15</v>
      </c>
      <c r="D88" s="70" t="s">
        <v>888</v>
      </c>
      <c r="E88" s="71">
        <v>44723</v>
      </c>
      <c r="F88" s="71"/>
      <c r="G88" s="72"/>
      <c r="H88" s="71">
        <v>44748</v>
      </c>
      <c r="I88" s="71">
        <v>44763</v>
      </c>
      <c r="J88" s="71"/>
      <c r="K88" s="73">
        <v>44764</v>
      </c>
      <c r="L88" s="71" t="s">
        <v>889</v>
      </c>
      <c r="M88" s="71"/>
      <c r="N88" s="74" t="s">
        <v>11</v>
      </c>
      <c r="O88" s="75" t="s">
        <v>44</v>
      </c>
      <c r="P88" s="75" t="s">
        <v>890</v>
      </c>
      <c r="Q88" s="18" t="s">
        <v>78</v>
      </c>
      <c r="R88" s="76">
        <v>5588311</v>
      </c>
      <c r="S88" s="76"/>
      <c r="T88" s="30">
        <v>5588311</v>
      </c>
      <c r="U88" s="75">
        <v>20220645</v>
      </c>
      <c r="V88" s="75">
        <v>20220996</v>
      </c>
      <c r="W88" s="75" t="s">
        <v>826</v>
      </c>
      <c r="X88" s="75" t="s">
        <v>343</v>
      </c>
      <c r="Y88" s="5" t="s">
        <v>1024</v>
      </c>
      <c r="Z88" s="75">
        <v>40393404</v>
      </c>
      <c r="AA88" s="75" t="s">
        <v>584</v>
      </c>
      <c r="AB88" s="75" t="s">
        <v>133</v>
      </c>
      <c r="AC88" s="75" t="s">
        <v>134</v>
      </c>
      <c r="AD88" s="77">
        <v>44764</v>
      </c>
      <c r="AE88" s="77">
        <v>44767</v>
      </c>
      <c r="AF88" s="77">
        <v>44911</v>
      </c>
      <c r="AG88" s="22">
        <v>144</v>
      </c>
      <c r="AH88" s="75"/>
      <c r="AI88" s="75"/>
      <c r="AJ88" s="18" t="str">
        <f t="shared" si="8"/>
        <v>VIGENTE</v>
      </c>
      <c r="AK88" s="75"/>
      <c r="AL88" s="18" t="s">
        <v>1001</v>
      </c>
      <c r="AM88" s="75"/>
    </row>
    <row r="89" spans="2:39" ht="84" x14ac:dyDescent="0.2">
      <c r="B89" s="14">
        <v>78</v>
      </c>
      <c r="C89" s="70" t="s">
        <v>15</v>
      </c>
      <c r="D89" s="70" t="s">
        <v>894</v>
      </c>
      <c r="E89" s="71">
        <v>44760</v>
      </c>
      <c r="F89" s="71"/>
      <c r="G89" s="72"/>
      <c r="H89" s="71">
        <v>44763</v>
      </c>
      <c r="I89" s="71">
        <v>44763</v>
      </c>
      <c r="J89" s="71"/>
      <c r="K89" s="73">
        <v>44764</v>
      </c>
      <c r="L89" s="71" t="s">
        <v>895</v>
      </c>
      <c r="M89" s="71"/>
      <c r="N89" s="74" t="s">
        <v>11</v>
      </c>
      <c r="O89" s="75" t="s">
        <v>44</v>
      </c>
      <c r="P89" s="75" t="s">
        <v>896</v>
      </c>
      <c r="Q89" s="18" t="s">
        <v>78</v>
      </c>
      <c r="R89" s="76">
        <v>5548956</v>
      </c>
      <c r="S89" s="76"/>
      <c r="T89" s="30">
        <v>5548956</v>
      </c>
      <c r="U89" s="75">
        <v>20220644</v>
      </c>
      <c r="V89" s="75">
        <v>20221003</v>
      </c>
      <c r="W89" s="75" t="s">
        <v>826</v>
      </c>
      <c r="X89" s="75" t="s">
        <v>395</v>
      </c>
      <c r="Y89" s="5" t="s">
        <v>1024</v>
      </c>
      <c r="Z89" s="75">
        <v>24730694</v>
      </c>
      <c r="AA89" s="75" t="s">
        <v>584</v>
      </c>
      <c r="AB89" s="75" t="s">
        <v>133</v>
      </c>
      <c r="AC89" s="75" t="s">
        <v>134</v>
      </c>
      <c r="AD89" s="77">
        <v>44764</v>
      </c>
      <c r="AE89" s="77">
        <v>44768</v>
      </c>
      <c r="AF89" s="77">
        <v>44911</v>
      </c>
      <c r="AG89" s="22">
        <v>143</v>
      </c>
      <c r="AH89" s="75"/>
      <c r="AI89" s="75"/>
      <c r="AJ89" s="18" t="str">
        <f t="shared" si="8"/>
        <v>VIGENTE</v>
      </c>
      <c r="AK89" s="75"/>
      <c r="AL89" s="18" t="s">
        <v>1001</v>
      </c>
      <c r="AM89" s="75"/>
    </row>
    <row r="90" spans="2:39" ht="48" x14ac:dyDescent="0.2">
      <c r="B90" s="14">
        <v>79</v>
      </c>
      <c r="C90" s="70" t="s">
        <v>15</v>
      </c>
      <c r="D90" s="70" t="s">
        <v>897</v>
      </c>
      <c r="E90" s="71">
        <v>44756</v>
      </c>
      <c r="F90" s="71"/>
      <c r="G90" s="72"/>
      <c r="H90" s="71">
        <v>44756</v>
      </c>
      <c r="I90" s="71">
        <v>44767</v>
      </c>
      <c r="J90" s="71"/>
      <c r="K90" s="73">
        <v>44768</v>
      </c>
      <c r="L90" s="71" t="s">
        <v>898</v>
      </c>
      <c r="M90" s="71"/>
      <c r="N90" s="74" t="s">
        <v>921</v>
      </c>
      <c r="O90" s="75" t="s">
        <v>44</v>
      </c>
      <c r="P90" s="75" t="s">
        <v>899</v>
      </c>
      <c r="Q90" s="18" t="s">
        <v>78</v>
      </c>
      <c r="R90" s="76">
        <v>8942981</v>
      </c>
      <c r="S90" s="76"/>
      <c r="T90" s="30">
        <v>8942981</v>
      </c>
      <c r="U90" s="75">
        <v>20220631</v>
      </c>
      <c r="V90" s="75"/>
      <c r="W90" s="75" t="s">
        <v>826</v>
      </c>
      <c r="X90" s="75" t="s">
        <v>900</v>
      </c>
      <c r="Y90" s="5" t="s">
        <v>1024</v>
      </c>
      <c r="Z90" s="75">
        <v>1058845343</v>
      </c>
      <c r="AA90" s="75" t="s">
        <v>585</v>
      </c>
      <c r="AB90" s="75" t="s">
        <v>133</v>
      </c>
      <c r="AC90" s="75" t="s">
        <v>134</v>
      </c>
      <c r="AD90" s="77">
        <v>44768</v>
      </c>
      <c r="AE90" s="77">
        <v>44769</v>
      </c>
      <c r="AF90" s="77">
        <v>44911</v>
      </c>
      <c r="AG90" s="22">
        <v>142</v>
      </c>
      <c r="AH90" s="75"/>
      <c r="AI90" s="75">
        <v>44769</v>
      </c>
      <c r="AJ90" s="18" t="str">
        <f t="shared" si="8"/>
        <v>VIGENTE</v>
      </c>
      <c r="AK90" s="75"/>
      <c r="AL90" s="18" t="s">
        <v>1000</v>
      </c>
      <c r="AM90" s="75"/>
    </row>
    <row r="91" spans="2:39" ht="84" x14ac:dyDescent="0.2">
      <c r="B91" s="14">
        <v>80</v>
      </c>
      <c r="C91" s="70" t="s">
        <v>14</v>
      </c>
      <c r="D91" s="70" t="s">
        <v>901</v>
      </c>
      <c r="E91" s="71">
        <v>44760</v>
      </c>
      <c r="F91" s="71"/>
      <c r="G91" s="72"/>
      <c r="H91" s="71">
        <v>44763</v>
      </c>
      <c r="I91" s="71">
        <v>44764</v>
      </c>
      <c r="J91" s="71"/>
      <c r="K91" s="73">
        <v>44768</v>
      </c>
      <c r="L91" s="71" t="s">
        <v>902</v>
      </c>
      <c r="M91" s="71"/>
      <c r="N91" s="74" t="s">
        <v>11</v>
      </c>
      <c r="O91" s="75" t="s">
        <v>44</v>
      </c>
      <c r="P91" s="75" t="s">
        <v>903</v>
      </c>
      <c r="Q91" s="18" t="s">
        <v>78</v>
      </c>
      <c r="R91" s="76">
        <v>7742819</v>
      </c>
      <c r="S91" s="76"/>
      <c r="T91" s="30">
        <v>7742819</v>
      </c>
      <c r="U91" s="75">
        <v>20220646</v>
      </c>
      <c r="V91" s="75">
        <v>20221052</v>
      </c>
      <c r="W91" s="75" t="s">
        <v>787</v>
      </c>
      <c r="X91" s="75" t="s">
        <v>142</v>
      </c>
      <c r="Y91" s="5" t="s">
        <v>1024</v>
      </c>
      <c r="Z91" s="75">
        <v>24607047</v>
      </c>
      <c r="AA91" s="75" t="s">
        <v>584</v>
      </c>
      <c r="AB91" s="75" t="s">
        <v>111</v>
      </c>
      <c r="AC91" s="75" t="s">
        <v>112</v>
      </c>
      <c r="AD91" s="77">
        <v>44769</v>
      </c>
      <c r="AE91" s="77">
        <v>44770</v>
      </c>
      <c r="AF91" s="77">
        <v>44911</v>
      </c>
      <c r="AG91" s="22">
        <v>141</v>
      </c>
      <c r="AH91" s="75"/>
      <c r="AI91" s="75"/>
      <c r="AJ91" s="18" t="str">
        <f t="shared" si="8"/>
        <v>VIGENTE</v>
      </c>
      <c r="AK91" s="75"/>
      <c r="AL91" s="18" t="s">
        <v>1000</v>
      </c>
      <c r="AM91" s="75"/>
    </row>
    <row r="92" spans="2:39" ht="60" x14ac:dyDescent="0.2">
      <c r="B92" s="14">
        <v>81</v>
      </c>
      <c r="C92" s="70" t="s">
        <v>81</v>
      </c>
      <c r="D92" s="70" t="s">
        <v>910</v>
      </c>
      <c r="E92" s="71">
        <v>44759</v>
      </c>
      <c r="F92" s="71"/>
      <c r="G92" s="72"/>
      <c r="H92" s="71">
        <v>44760</v>
      </c>
      <c r="I92" s="71">
        <v>44768</v>
      </c>
      <c r="J92" s="71"/>
      <c r="K92" s="73">
        <v>44769</v>
      </c>
      <c r="L92" s="71" t="s">
        <v>911</v>
      </c>
      <c r="M92" s="71"/>
      <c r="N92" s="74" t="s">
        <v>11</v>
      </c>
      <c r="O92" s="75" t="s">
        <v>44</v>
      </c>
      <c r="P92" s="75" t="s">
        <v>912</v>
      </c>
      <c r="Q92" s="18" t="s">
        <v>78</v>
      </c>
      <c r="R92" s="76">
        <v>10248796</v>
      </c>
      <c r="S92" s="76"/>
      <c r="T92" s="30">
        <v>10248796</v>
      </c>
      <c r="U92" s="75">
        <v>20220638</v>
      </c>
      <c r="V92" s="75">
        <v>20221053</v>
      </c>
      <c r="W92" s="75" t="s">
        <v>868</v>
      </c>
      <c r="X92" s="75" t="s">
        <v>913</v>
      </c>
      <c r="Y92" s="5" t="s">
        <v>1024</v>
      </c>
      <c r="Z92" s="75">
        <v>24873646</v>
      </c>
      <c r="AA92" s="75" t="s">
        <v>584</v>
      </c>
      <c r="AB92" s="75" t="s">
        <v>835</v>
      </c>
      <c r="AC92" s="75" t="s">
        <v>86</v>
      </c>
      <c r="AD92" s="77">
        <v>44769</v>
      </c>
      <c r="AE92" s="77">
        <v>44770</v>
      </c>
      <c r="AF92" s="77">
        <v>44909</v>
      </c>
      <c r="AG92" s="22">
        <v>139</v>
      </c>
      <c r="AH92" s="75"/>
      <c r="AI92" s="75"/>
      <c r="AJ92" s="18" t="str">
        <f t="shared" si="8"/>
        <v>VIGENTE</v>
      </c>
      <c r="AK92" s="75"/>
      <c r="AL92" s="18" t="s">
        <v>1000</v>
      </c>
      <c r="AM92" s="75"/>
    </row>
    <row r="93" spans="2:39" ht="48" x14ac:dyDescent="0.2">
      <c r="B93" s="14">
        <v>82</v>
      </c>
      <c r="C93" s="70" t="s">
        <v>12</v>
      </c>
      <c r="D93" s="70" t="s">
        <v>914</v>
      </c>
      <c r="E93" s="71">
        <v>44760</v>
      </c>
      <c r="F93" s="71"/>
      <c r="G93" s="72"/>
      <c r="H93" s="71">
        <v>44763</v>
      </c>
      <c r="I93" s="71">
        <v>44770</v>
      </c>
      <c r="J93" s="71"/>
      <c r="K93" s="73">
        <v>44771</v>
      </c>
      <c r="L93" s="71" t="s">
        <v>915</v>
      </c>
      <c r="M93" s="71"/>
      <c r="N93" s="74" t="s">
        <v>11</v>
      </c>
      <c r="O93" s="75" t="s">
        <v>44</v>
      </c>
      <c r="P93" s="75" t="s">
        <v>916</v>
      </c>
      <c r="Q93" s="18" t="s">
        <v>78</v>
      </c>
      <c r="R93" s="76">
        <v>19163760</v>
      </c>
      <c r="S93" s="76"/>
      <c r="T93" s="30">
        <v>19163760</v>
      </c>
      <c r="U93" s="75">
        <v>20220643</v>
      </c>
      <c r="V93" s="75">
        <v>20221058</v>
      </c>
      <c r="W93" s="75" t="s">
        <v>868</v>
      </c>
      <c r="X93" s="75" t="s">
        <v>917</v>
      </c>
      <c r="Y93" s="5" t="s">
        <v>1024</v>
      </c>
      <c r="Z93" s="75">
        <v>810006068</v>
      </c>
      <c r="AA93" s="75" t="s">
        <v>585</v>
      </c>
      <c r="AB93" s="75" t="s">
        <v>80</v>
      </c>
      <c r="AC93" s="75" t="s">
        <v>62</v>
      </c>
      <c r="AD93" s="77">
        <v>44771</v>
      </c>
      <c r="AE93" s="77">
        <v>44774</v>
      </c>
      <c r="AF93" s="77">
        <v>44895</v>
      </c>
      <c r="AG93" s="22">
        <v>121</v>
      </c>
      <c r="AH93" s="75"/>
      <c r="AI93" s="75"/>
      <c r="AJ93" s="18" t="str">
        <f t="shared" si="8"/>
        <v>VIGENTE</v>
      </c>
      <c r="AK93" s="75"/>
      <c r="AL93" s="18" t="s">
        <v>1000</v>
      </c>
      <c r="AM93" s="75"/>
    </row>
    <row r="94" spans="2:39" ht="72" x14ac:dyDescent="0.2">
      <c r="B94" s="14">
        <v>83</v>
      </c>
      <c r="C94" s="70" t="s">
        <v>268</v>
      </c>
      <c r="D94" s="70" t="s">
        <v>918</v>
      </c>
      <c r="E94" s="71">
        <v>44767</v>
      </c>
      <c r="F94" s="71"/>
      <c r="G94" s="72"/>
      <c r="H94" s="71">
        <v>44776</v>
      </c>
      <c r="I94" s="71">
        <v>44776</v>
      </c>
      <c r="J94" s="71"/>
      <c r="K94" s="73">
        <v>44777</v>
      </c>
      <c r="L94" s="71" t="s">
        <v>919</v>
      </c>
      <c r="M94" s="71"/>
      <c r="N94" s="74" t="s">
        <v>921</v>
      </c>
      <c r="O94" s="75" t="s">
        <v>44</v>
      </c>
      <c r="P94" s="75" t="s">
        <v>920</v>
      </c>
      <c r="Q94" s="18" t="s">
        <v>78</v>
      </c>
      <c r="R94" s="76"/>
      <c r="S94" s="76"/>
      <c r="T94" s="30">
        <v>0</v>
      </c>
      <c r="U94" s="75"/>
      <c r="V94" s="75"/>
      <c r="W94" s="75"/>
      <c r="X94" s="75" t="s">
        <v>259</v>
      </c>
      <c r="Y94" s="75"/>
      <c r="Z94" s="75">
        <v>1058844376</v>
      </c>
      <c r="AA94" s="75" t="s">
        <v>585</v>
      </c>
      <c r="AB94" s="75"/>
      <c r="AC94" s="75"/>
      <c r="AD94" s="77"/>
      <c r="AE94" s="77"/>
      <c r="AF94" s="77"/>
      <c r="AG94" s="22">
        <v>0</v>
      </c>
      <c r="AH94" s="75"/>
      <c r="AI94" s="75"/>
      <c r="AJ94" s="18" t="str">
        <f t="shared" si="8"/>
        <v>TERMINADO</v>
      </c>
      <c r="AK94" s="75"/>
      <c r="AL94" s="18" t="s">
        <v>1000</v>
      </c>
      <c r="AM94" s="75"/>
    </row>
    <row r="95" spans="2:39" ht="72" x14ac:dyDescent="0.2">
      <c r="B95" s="14">
        <v>84</v>
      </c>
      <c r="C95" s="70" t="s">
        <v>922</v>
      </c>
      <c r="D95" s="70" t="s">
        <v>923</v>
      </c>
      <c r="E95" s="71">
        <v>44774</v>
      </c>
      <c r="F95" s="71"/>
      <c r="G95" s="72"/>
      <c r="H95" s="71">
        <v>44774</v>
      </c>
      <c r="I95" s="71">
        <v>44775</v>
      </c>
      <c r="J95" s="71"/>
      <c r="K95" s="73">
        <v>44776</v>
      </c>
      <c r="L95" s="71" t="s">
        <v>924</v>
      </c>
      <c r="M95" s="71"/>
      <c r="N95" s="74" t="s">
        <v>11</v>
      </c>
      <c r="O95" s="75" t="s">
        <v>44</v>
      </c>
      <c r="P95" s="75" t="s">
        <v>925</v>
      </c>
      <c r="Q95" s="18" t="s">
        <v>78</v>
      </c>
      <c r="R95" s="76">
        <v>4207278</v>
      </c>
      <c r="S95" s="76"/>
      <c r="T95" s="30">
        <v>4207278</v>
      </c>
      <c r="U95" s="75">
        <v>20220604</v>
      </c>
      <c r="V95" s="75">
        <v>202201083</v>
      </c>
      <c r="W95" s="75" t="s">
        <v>868</v>
      </c>
      <c r="X95" s="75" t="s">
        <v>926</v>
      </c>
      <c r="Y95" s="5" t="s">
        <v>1024</v>
      </c>
      <c r="Z95" s="75">
        <v>1058847786</v>
      </c>
      <c r="AA95" s="75" t="s">
        <v>585</v>
      </c>
      <c r="AB95" s="75" t="s">
        <v>481</v>
      </c>
      <c r="AC95" s="75" t="s">
        <v>922</v>
      </c>
      <c r="AD95" s="77">
        <v>44776</v>
      </c>
      <c r="AE95" s="77">
        <v>44777</v>
      </c>
      <c r="AF95" s="77">
        <v>44868</v>
      </c>
      <c r="AG95" s="22">
        <v>91</v>
      </c>
      <c r="AH95" s="75"/>
      <c r="AI95" s="75"/>
      <c r="AJ95" s="18" t="str">
        <f t="shared" si="8"/>
        <v>VIGENTE</v>
      </c>
      <c r="AK95" s="75"/>
      <c r="AL95" s="18" t="s">
        <v>1000</v>
      </c>
      <c r="AM95" s="75"/>
    </row>
    <row r="96" spans="2:39" ht="60" x14ac:dyDescent="0.2">
      <c r="B96" s="14">
        <v>85</v>
      </c>
      <c r="C96" s="70" t="s">
        <v>15</v>
      </c>
      <c r="D96" s="70" t="s">
        <v>927</v>
      </c>
      <c r="E96" s="71">
        <v>44769</v>
      </c>
      <c r="F96" s="71"/>
      <c r="G96" s="72"/>
      <c r="H96" s="71">
        <v>44774</v>
      </c>
      <c r="I96" s="71">
        <v>44775</v>
      </c>
      <c r="J96" s="71"/>
      <c r="K96" s="73">
        <v>44776</v>
      </c>
      <c r="L96" s="71" t="s">
        <v>928</v>
      </c>
      <c r="M96" s="71"/>
      <c r="N96" s="74" t="s">
        <v>11</v>
      </c>
      <c r="O96" s="75" t="s">
        <v>44</v>
      </c>
      <c r="P96" s="75" t="s">
        <v>929</v>
      </c>
      <c r="Q96" s="18" t="s">
        <v>78</v>
      </c>
      <c r="R96" s="76">
        <v>8495832</v>
      </c>
      <c r="S96" s="76"/>
      <c r="T96" s="30">
        <v>8495832</v>
      </c>
      <c r="U96" s="75">
        <v>20220692</v>
      </c>
      <c r="V96" s="75">
        <v>20221084</v>
      </c>
      <c r="W96" s="75" t="s">
        <v>868</v>
      </c>
      <c r="X96" s="75" t="s">
        <v>231</v>
      </c>
      <c r="Y96" s="5" t="s">
        <v>1024</v>
      </c>
      <c r="Z96" s="75">
        <v>1020749040</v>
      </c>
      <c r="AA96" s="75" t="s">
        <v>584</v>
      </c>
      <c r="AB96" s="75" t="s">
        <v>133</v>
      </c>
      <c r="AC96" s="75" t="s">
        <v>134</v>
      </c>
      <c r="AD96" s="77">
        <v>44776</v>
      </c>
      <c r="AE96" s="77">
        <v>44777</v>
      </c>
      <c r="AF96" s="77">
        <v>44911</v>
      </c>
      <c r="AG96" s="22">
        <v>134</v>
      </c>
      <c r="AH96" s="75"/>
      <c r="AI96" s="75"/>
      <c r="AJ96" s="18" t="str">
        <f t="shared" si="8"/>
        <v>VIGENTE</v>
      </c>
      <c r="AK96" s="75"/>
      <c r="AL96" s="18" t="s">
        <v>1000</v>
      </c>
      <c r="AM96" s="75"/>
    </row>
    <row r="97" spans="1:39" ht="72" x14ac:dyDescent="0.2">
      <c r="B97" s="14">
        <v>86</v>
      </c>
      <c r="C97" s="70" t="s">
        <v>15</v>
      </c>
      <c r="D97" s="70" t="s">
        <v>930</v>
      </c>
      <c r="E97" s="71">
        <v>44769</v>
      </c>
      <c r="F97" s="71"/>
      <c r="G97" s="72"/>
      <c r="H97" s="71">
        <v>44774</v>
      </c>
      <c r="I97" s="71">
        <v>44775</v>
      </c>
      <c r="J97" s="71"/>
      <c r="K97" s="73">
        <v>44684</v>
      </c>
      <c r="L97" s="71" t="s">
        <v>931</v>
      </c>
      <c r="M97" s="71"/>
      <c r="N97" s="74" t="s">
        <v>11</v>
      </c>
      <c r="O97" s="75" t="s">
        <v>44</v>
      </c>
      <c r="P97" s="75" t="s">
        <v>932</v>
      </c>
      <c r="Q97" s="18" t="s">
        <v>78</v>
      </c>
      <c r="R97" s="76">
        <v>6217422</v>
      </c>
      <c r="S97" s="76"/>
      <c r="T97" s="30">
        <v>6217422</v>
      </c>
      <c r="U97" s="75">
        <v>20220693</v>
      </c>
      <c r="V97" s="75">
        <v>20221085</v>
      </c>
      <c r="W97" s="75" t="s">
        <v>787</v>
      </c>
      <c r="X97" s="75" t="s">
        <v>235</v>
      </c>
      <c r="Y97" s="5" t="s">
        <v>1024</v>
      </c>
      <c r="Z97" s="75">
        <v>9850654</v>
      </c>
      <c r="AA97" s="75" t="s">
        <v>585</v>
      </c>
      <c r="AB97" s="75" t="s">
        <v>133</v>
      </c>
      <c r="AC97" s="75" t="s">
        <v>134</v>
      </c>
      <c r="AD97" s="77">
        <v>44776</v>
      </c>
      <c r="AE97" s="77">
        <v>44777</v>
      </c>
      <c r="AF97" s="77">
        <v>44911</v>
      </c>
      <c r="AG97" s="22">
        <v>134</v>
      </c>
      <c r="AH97" s="75"/>
      <c r="AI97" s="75"/>
      <c r="AJ97" s="18" t="str">
        <f t="shared" si="8"/>
        <v>VIGENTE</v>
      </c>
      <c r="AK97" s="75"/>
      <c r="AL97" s="18" t="s">
        <v>1000</v>
      </c>
      <c r="AM97" s="75"/>
    </row>
    <row r="98" spans="1:39" ht="72" x14ac:dyDescent="0.2">
      <c r="B98" s="14">
        <v>87</v>
      </c>
      <c r="C98" s="70" t="s">
        <v>268</v>
      </c>
      <c r="D98" s="70" t="s">
        <v>918</v>
      </c>
      <c r="E98" s="71">
        <v>44767</v>
      </c>
      <c r="F98" s="71">
        <v>44774</v>
      </c>
      <c r="G98" s="72"/>
      <c r="H98" s="71">
        <v>44776</v>
      </c>
      <c r="I98" s="71">
        <v>44776</v>
      </c>
      <c r="J98" s="71"/>
      <c r="K98" s="73">
        <v>44777</v>
      </c>
      <c r="L98" s="71" t="s">
        <v>933</v>
      </c>
      <c r="M98" s="71"/>
      <c r="N98" s="74" t="s">
        <v>11</v>
      </c>
      <c r="O98" s="75" t="s">
        <v>44</v>
      </c>
      <c r="P98" s="75" t="s">
        <v>934</v>
      </c>
      <c r="Q98" s="18" t="s">
        <v>78</v>
      </c>
      <c r="R98" s="76">
        <v>8495832</v>
      </c>
      <c r="S98" s="76"/>
      <c r="T98" s="30">
        <v>8495832</v>
      </c>
      <c r="U98" s="75">
        <v>20220690</v>
      </c>
      <c r="V98" s="75">
        <v>20221089</v>
      </c>
      <c r="W98" s="75" t="s">
        <v>775</v>
      </c>
      <c r="X98" s="75" t="s">
        <v>259</v>
      </c>
      <c r="Y98" s="5" t="s">
        <v>1009</v>
      </c>
      <c r="Z98" s="75">
        <v>1058844376</v>
      </c>
      <c r="AA98" s="75" t="s">
        <v>585</v>
      </c>
      <c r="AB98" s="75" t="s">
        <v>935</v>
      </c>
      <c r="AC98" s="75" t="s">
        <v>500</v>
      </c>
      <c r="AD98" s="77">
        <v>44777</v>
      </c>
      <c r="AE98" s="77">
        <v>44777</v>
      </c>
      <c r="AF98" s="77">
        <v>44911</v>
      </c>
      <c r="AG98" s="22">
        <v>134</v>
      </c>
      <c r="AH98" s="75"/>
      <c r="AI98" s="75"/>
      <c r="AJ98" s="18" t="str">
        <f t="shared" si="8"/>
        <v>VIGENTE</v>
      </c>
      <c r="AK98" s="75"/>
      <c r="AL98" s="18" t="s">
        <v>1000</v>
      </c>
      <c r="AM98" s="75"/>
    </row>
    <row r="99" spans="1:39" ht="84" x14ac:dyDescent="0.2">
      <c r="B99" s="14">
        <v>88</v>
      </c>
      <c r="C99" s="70" t="s">
        <v>215</v>
      </c>
      <c r="D99" s="70" t="s">
        <v>936</v>
      </c>
      <c r="E99" s="71">
        <v>44763</v>
      </c>
      <c r="F99" s="71"/>
      <c r="G99" s="72"/>
      <c r="H99" s="71">
        <v>44774</v>
      </c>
      <c r="I99" s="71">
        <v>44775</v>
      </c>
      <c r="J99" s="71"/>
      <c r="K99" s="73">
        <v>44777</v>
      </c>
      <c r="L99" s="71" t="s">
        <v>937</v>
      </c>
      <c r="M99" s="71"/>
      <c r="N99" s="74" t="s">
        <v>11</v>
      </c>
      <c r="O99" s="75" t="s">
        <v>44</v>
      </c>
      <c r="P99" s="75" t="s">
        <v>942</v>
      </c>
      <c r="Q99" s="18" t="s">
        <v>78</v>
      </c>
      <c r="R99" s="76">
        <v>21460161</v>
      </c>
      <c r="S99" s="76"/>
      <c r="T99" s="30">
        <v>21460161</v>
      </c>
      <c r="U99" s="75">
        <v>20220695</v>
      </c>
      <c r="V99" s="75"/>
      <c r="W99" s="75" t="s">
        <v>775</v>
      </c>
      <c r="X99" s="75" t="s">
        <v>939</v>
      </c>
      <c r="Y99" s="75" t="s">
        <v>1009</v>
      </c>
      <c r="Z99" s="75">
        <v>900123432</v>
      </c>
      <c r="AA99" s="75" t="s">
        <v>585</v>
      </c>
      <c r="AB99" s="75" t="s">
        <v>120</v>
      </c>
      <c r="AC99" s="75" t="s">
        <v>61</v>
      </c>
      <c r="AD99" s="77"/>
      <c r="AE99" s="77"/>
      <c r="AF99" s="77"/>
      <c r="AG99" s="22">
        <v>0</v>
      </c>
      <c r="AH99" s="75"/>
      <c r="AI99" s="75"/>
      <c r="AJ99" s="18" t="str">
        <f t="shared" si="8"/>
        <v>TERMINADO</v>
      </c>
      <c r="AK99" s="75"/>
      <c r="AL99" s="18" t="s">
        <v>1001</v>
      </c>
      <c r="AM99" s="75"/>
    </row>
    <row r="100" spans="1:39" ht="48" x14ac:dyDescent="0.2">
      <c r="B100" s="14">
        <v>89</v>
      </c>
      <c r="C100" s="70" t="s">
        <v>15</v>
      </c>
      <c r="D100" s="70" t="s">
        <v>940</v>
      </c>
      <c r="E100" s="71">
        <v>44774</v>
      </c>
      <c r="F100" s="71"/>
      <c r="G100" s="72"/>
      <c r="H100" s="71"/>
      <c r="I100" s="71">
        <v>44777</v>
      </c>
      <c r="J100" s="71"/>
      <c r="K100" s="73">
        <v>44778</v>
      </c>
      <c r="L100" s="71" t="s">
        <v>941</v>
      </c>
      <c r="M100" s="71"/>
      <c r="N100" s="74" t="s">
        <v>11</v>
      </c>
      <c r="O100" s="75" t="s">
        <v>44</v>
      </c>
      <c r="P100" s="75" t="s">
        <v>965</v>
      </c>
      <c r="Q100" s="18" t="s">
        <v>78</v>
      </c>
      <c r="R100" s="76">
        <v>9581765</v>
      </c>
      <c r="S100" s="76"/>
      <c r="T100" s="30">
        <v>9581765</v>
      </c>
      <c r="U100" s="75">
        <v>20220631</v>
      </c>
      <c r="V100" s="75">
        <v>20221111</v>
      </c>
      <c r="W100" s="75" t="s">
        <v>826</v>
      </c>
      <c r="X100" s="75" t="s">
        <v>943</v>
      </c>
      <c r="Y100" s="5" t="s">
        <v>1024</v>
      </c>
      <c r="Z100" s="75">
        <v>1058842457</v>
      </c>
      <c r="AA100" s="75" t="s">
        <v>585</v>
      </c>
      <c r="AB100" s="75" t="s">
        <v>133</v>
      </c>
      <c r="AC100" s="75" t="s">
        <v>134</v>
      </c>
      <c r="AD100" s="77">
        <v>44778</v>
      </c>
      <c r="AE100" s="77">
        <v>44781</v>
      </c>
      <c r="AF100" s="77">
        <v>44911</v>
      </c>
      <c r="AG100" s="22">
        <v>130</v>
      </c>
      <c r="AH100" s="75"/>
      <c r="AI100" s="75"/>
      <c r="AJ100" s="18" t="str">
        <f t="shared" si="8"/>
        <v>VIGENTE</v>
      </c>
      <c r="AK100" s="75"/>
      <c r="AL100" s="18" t="s">
        <v>1000</v>
      </c>
      <c r="AM100" s="75"/>
    </row>
    <row r="101" spans="1:39" ht="84" x14ac:dyDescent="0.2">
      <c r="B101" s="14">
        <v>90</v>
      </c>
      <c r="C101" s="70" t="s">
        <v>156</v>
      </c>
      <c r="D101" s="70" t="s">
        <v>961</v>
      </c>
      <c r="E101" s="71">
        <v>44774</v>
      </c>
      <c r="F101" s="71"/>
      <c r="G101" s="72"/>
      <c r="H101" s="71" t="s">
        <v>962</v>
      </c>
      <c r="I101" s="71">
        <v>44781</v>
      </c>
      <c r="J101" s="71"/>
      <c r="K101" s="73">
        <v>44781</v>
      </c>
      <c r="L101" s="71" t="s">
        <v>963</v>
      </c>
      <c r="M101" s="71"/>
      <c r="N101" s="74" t="s">
        <v>11</v>
      </c>
      <c r="O101" s="75" t="s">
        <v>44</v>
      </c>
      <c r="P101" s="75" t="s">
        <v>964</v>
      </c>
      <c r="Q101" s="18" t="s">
        <v>78</v>
      </c>
      <c r="R101" s="76">
        <v>12541700</v>
      </c>
      <c r="S101" s="76"/>
      <c r="T101" s="30">
        <v>12541700</v>
      </c>
      <c r="U101" s="75">
        <v>20220694</v>
      </c>
      <c r="V101" s="75">
        <v>20221128</v>
      </c>
      <c r="W101" s="75" t="s">
        <v>788</v>
      </c>
      <c r="X101" s="75" t="s">
        <v>310</v>
      </c>
      <c r="Y101" s="5" t="s">
        <v>1009</v>
      </c>
      <c r="Z101" s="75">
        <v>1058842255</v>
      </c>
      <c r="AA101" s="75" t="s">
        <v>585</v>
      </c>
      <c r="AB101" s="75" t="s">
        <v>909</v>
      </c>
      <c r="AC101" s="75" t="s">
        <v>739</v>
      </c>
      <c r="AD101" s="77">
        <v>44781</v>
      </c>
      <c r="AE101" s="77">
        <v>44782</v>
      </c>
      <c r="AF101" s="77">
        <v>44911</v>
      </c>
      <c r="AG101" s="22">
        <v>129</v>
      </c>
      <c r="AH101" s="75"/>
      <c r="AI101" s="75"/>
      <c r="AJ101" s="18" t="str">
        <f t="shared" si="8"/>
        <v>VIGENTE</v>
      </c>
      <c r="AK101" s="75"/>
      <c r="AL101" s="18" t="s">
        <v>1000</v>
      </c>
      <c r="AM101" s="75"/>
    </row>
    <row r="102" spans="1:39" ht="60" x14ac:dyDescent="0.2">
      <c r="B102" s="14">
        <v>91</v>
      </c>
      <c r="C102" s="70" t="s">
        <v>324</v>
      </c>
      <c r="D102" s="70" t="s">
        <v>967</v>
      </c>
      <c r="E102" s="71">
        <v>44781</v>
      </c>
      <c r="F102" s="71"/>
      <c r="G102" s="72"/>
      <c r="H102" s="71">
        <v>44781</v>
      </c>
      <c r="I102" s="71">
        <v>44781</v>
      </c>
      <c r="J102" s="71"/>
      <c r="K102" s="73">
        <v>44783</v>
      </c>
      <c r="L102" s="71" t="s">
        <v>968</v>
      </c>
      <c r="M102" s="71"/>
      <c r="N102" s="74" t="s">
        <v>11</v>
      </c>
      <c r="O102" s="75" t="s">
        <v>44</v>
      </c>
      <c r="P102" s="75" t="s">
        <v>969</v>
      </c>
      <c r="Q102" s="18" t="s">
        <v>78</v>
      </c>
      <c r="R102" s="76">
        <v>14230996</v>
      </c>
      <c r="S102" s="76"/>
      <c r="T102" s="30">
        <v>14230996</v>
      </c>
      <c r="U102" s="75">
        <v>20220640</v>
      </c>
      <c r="V102" s="75">
        <v>20221130</v>
      </c>
      <c r="W102" s="75" t="s">
        <v>775</v>
      </c>
      <c r="X102" s="75" t="s">
        <v>970</v>
      </c>
      <c r="Y102" s="5" t="s">
        <v>1009</v>
      </c>
      <c r="Z102" s="75">
        <v>92513709</v>
      </c>
      <c r="AA102" s="75" t="s">
        <v>585</v>
      </c>
      <c r="AB102" s="75" t="s">
        <v>459</v>
      </c>
      <c r="AC102" s="75" t="s">
        <v>460</v>
      </c>
      <c r="AD102" s="77">
        <v>44783</v>
      </c>
      <c r="AE102" s="77">
        <v>44784</v>
      </c>
      <c r="AF102" s="77">
        <v>44905</v>
      </c>
      <c r="AG102" s="22">
        <v>121</v>
      </c>
      <c r="AH102" s="75"/>
      <c r="AI102" s="75"/>
      <c r="AJ102" s="18" t="str">
        <f t="shared" si="8"/>
        <v>VIGENTE</v>
      </c>
      <c r="AK102" s="75"/>
      <c r="AL102" s="18" t="s">
        <v>1000</v>
      </c>
      <c r="AM102" s="75"/>
    </row>
    <row r="103" spans="1:39" ht="72" x14ac:dyDescent="0.2">
      <c r="B103" s="14">
        <v>92</v>
      </c>
      <c r="C103" s="70" t="s">
        <v>143</v>
      </c>
      <c r="D103" s="70" t="s">
        <v>971</v>
      </c>
      <c r="E103" s="71">
        <v>44777</v>
      </c>
      <c r="F103" s="71"/>
      <c r="G103" s="72"/>
      <c r="H103" s="71">
        <v>44777</v>
      </c>
      <c r="I103" s="71">
        <v>44778</v>
      </c>
      <c r="J103" s="71"/>
      <c r="K103" s="73">
        <v>44783</v>
      </c>
      <c r="L103" s="71" t="s">
        <v>972</v>
      </c>
      <c r="M103" s="71"/>
      <c r="N103" s="74" t="s">
        <v>11</v>
      </c>
      <c r="O103" s="75" t="s">
        <v>44</v>
      </c>
      <c r="P103" s="75" t="s">
        <v>973</v>
      </c>
      <c r="Q103" s="18" t="s">
        <v>974</v>
      </c>
      <c r="R103" s="76">
        <v>6679200</v>
      </c>
      <c r="S103" s="76"/>
      <c r="T103" s="30">
        <v>6679200</v>
      </c>
      <c r="U103" s="75">
        <v>20220711</v>
      </c>
      <c r="V103" s="75">
        <v>20221131</v>
      </c>
      <c r="W103" s="75" t="s">
        <v>787</v>
      </c>
      <c r="X103" s="75" t="s">
        <v>975</v>
      </c>
      <c r="Y103" s="5" t="s">
        <v>1024</v>
      </c>
      <c r="Z103" s="75">
        <v>900830058</v>
      </c>
      <c r="AA103" s="75" t="s">
        <v>585</v>
      </c>
      <c r="AB103" s="75" t="s">
        <v>976</v>
      </c>
      <c r="AC103" s="75" t="s">
        <v>977</v>
      </c>
      <c r="AD103" s="77">
        <v>44782</v>
      </c>
      <c r="AE103" s="77">
        <v>44784</v>
      </c>
      <c r="AF103" s="77">
        <v>45148</v>
      </c>
      <c r="AG103" s="22">
        <v>364</v>
      </c>
      <c r="AH103" s="75"/>
      <c r="AI103" s="75"/>
      <c r="AJ103" s="18" t="str">
        <f t="shared" si="8"/>
        <v>VIGENTE</v>
      </c>
      <c r="AK103" s="75"/>
      <c r="AL103" s="18" t="s">
        <v>1001</v>
      </c>
      <c r="AM103" s="75"/>
    </row>
    <row r="104" spans="1:39" ht="72" x14ac:dyDescent="0.2">
      <c r="B104" s="14">
        <v>93</v>
      </c>
      <c r="C104" s="70" t="s">
        <v>268</v>
      </c>
      <c r="D104" s="70" t="s">
        <v>978</v>
      </c>
      <c r="E104" s="71">
        <v>44782</v>
      </c>
      <c r="F104" s="71"/>
      <c r="G104" s="72"/>
      <c r="H104" s="71">
        <v>44783</v>
      </c>
      <c r="I104" s="71">
        <v>44784</v>
      </c>
      <c r="J104" s="71"/>
      <c r="K104" s="73">
        <v>44784</v>
      </c>
      <c r="L104" s="71" t="s">
        <v>979</v>
      </c>
      <c r="M104" s="71"/>
      <c r="N104" s="74" t="s">
        <v>11</v>
      </c>
      <c r="O104" s="75" t="s">
        <v>44</v>
      </c>
      <c r="P104" s="75" t="s">
        <v>980</v>
      </c>
      <c r="Q104" s="18" t="s">
        <v>78</v>
      </c>
      <c r="R104" s="76">
        <v>6684448</v>
      </c>
      <c r="S104" s="76"/>
      <c r="T104" s="30">
        <v>6684448</v>
      </c>
      <c r="U104" s="75">
        <v>20220731</v>
      </c>
      <c r="V104" s="75">
        <v>20221133</v>
      </c>
      <c r="W104" s="75" t="s">
        <v>981</v>
      </c>
      <c r="X104" s="75" t="s">
        <v>982</v>
      </c>
      <c r="Y104" s="5" t="s">
        <v>1024</v>
      </c>
      <c r="Z104" s="75">
        <v>9859918</v>
      </c>
      <c r="AA104" s="75" t="s">
        <v>585</v>
      </c>
      <c r="AB104" s="75" t="s">
        <v>983</v>
      </c>
      <c r="AC104" s="75" t="s">
        <v>196</v>
      </c>
      <c r="AD104" s="77">
        <v>44785</v>
      </c>
      <c r="AE104" s="77">
        <v>44789</v>
      </c>
      <c r="AF104" s="77">
        <v>44910</v>
      </c>
      <c r="AG104" s="22">
        <v>121</v>
      </c>
      <c r="AH104" s="75"/>
      <c r="AI104" s="75"/>
      <c r="AJ104" s="18" t="str">
        <f t="shared" si="8"/>
        <v>VIGENTE</v>
      </c>
      <c r="AK104" s="75"/>
      <c r="AL104" s="18" t="s">
        <v>1000</v>
      </c>
      <c r="AM104" s="75"/>
    </row>
    <row r="105" spans="1:39" ht="60" x14ac:dyDescent="0.2">
      <c r="B105" s="14">
        <v>94</v>
      </c>
      <c r="C105" s="70" t="s">
        <v>13</v>
      </c>
      <c r="D105" s="70" t="s">
        <v>984</v>
      </c>
      <c r="E105" s="71">
        <v>44782</v>
      </c>
      <c r="F105" s="71"/>
      <c r="G105" s="72"/>
      <c r="H105" s="71">
        <v>44783</v>
      </c>
      <c r="I105" s="71">
        <v>44784</v>
      </c>
      <c r="J105" s="71"/>
      <c r="K105" s="73">
        <v>44784</v>
      </c>
      <c r="L105" s="71" t="s">
        <v>985</v>
      </c>
      <c r="M105" s="71"/>
      <c r="N105" s="74" t="s">
        <v>11</v>
      </c>
      <c r="O105" s="75" t="s">
        <v>44</v>
      </c>
      <c r="P105" s="75" t="s">
        <v>986</v>
      </c>
      <c r="Q105" s="18" t="s">
        <v>78</v>
      </c>
      <c r="R105" s="76">
        <v>10288684</v>
      </c>
      <c r="S105" s="76"/>
      <c r="T105" s="30">
        <v>10288684</v>
      </c>
      <c r="U105" s="75">
        <v>20220732</v>
      </c>
      <c r="V105" s="75">
        <v>20221134</v>
      </c>
      <c r="W105" s="75" t="s">
        <v>775</v>
      </c>
      <c r="X105" s="75" t="s">
        <v>987</v>
      </c>
      <c r="Y105" s="5" t="s">
        <v>1009</v>
      </c>
      <c r="Z105" s="75">
        <v>1058847999</v>
      </c>
      <c r="AA105" s="75" t="s">
        <v>584</v>
      </c>
      <c r="AB105" s="75" t="s">
        <v>254</v>
      </c>
      <c r="AC105" s="75" t="s">
        <v>255</v>
      </c>
      <c r="AD105" s="77">
        <v>44785</v>
      </c>
      <c r="AE105" s="77">
        <v>44789</v>
      </c>
      <c r="AF105" s="77">
        <v>44910</v>
      </c>
      <c r="AG105" s="22">
        <v>121</v>
      </c>
      <c r="AH105" s="75"/>
      <c r="AI105" s="75"/>
      <c r="AJ105" s="18" t="str">
        <f t="shared" si="8"/>
        <v>VIGENTE</v>
      </c>
      <c r="AK105" s="75"/>
      <c r="AL105" s="18" t="s">
        <v>1000</v>
      </c>
      <c r="AM105" s="75"/>
    </row>
    <row r="106" spans="1:39" ht="60" x14ac:dyDescent="0.2">
      <c r="B106" s="14">
        <v>95</v>
      </c>
      <c r="C106" s="70" t="s">
        <v>14</v>
      </c>
      <c r="D106" s="70" t="s">
        <v>988</v>
      </c>
      <c r="E106" s="71">
        <v>44791</v>
      </c>
      <c r="F106" s="71"/>
      <c r="G106" s="72"/>
      <c r="H106" s="71">
        <v>44791</v>
      </c>
      <c r="I106" s="71">
        <v>44791</v>
      </c>
      <c r="J106" s="71"/>
      <c r="K106" s="73">
        <v>44791</v>
      </c>
      <c r="L106" s="71" t="s">
        <v>989</v>
      </c>
      <c r="M106" s="71"/>
      <c r="N106" s="74" t="s">
        <v>11</v>
      </c>
      <c r="O106" s="75" t="s">
        <v>44</v>
      </c>
      <c r="P106" s="75" t="s">
        <v>990</v>
      </c>
      <c r="Q106" s="18" t="s">
        <v>974</v>
      </c>
      <c r="R106" s="76">
        <v>15199800</v>
      </c>
      <c r="S106" s="76"/>
      <c r="T106" s="30">
        <v>15199800</v>
      </c>
      <c r="U106" s="75">
        <v>20220658</v>
      </c>
      <c r="V106" s="75">
        <v>20221164</v>
      </c>
      <c r="W106" s="75" t="s">
        <v>775</v>
      </c>
      <c r="X106" s="75" t="s">
        <v>991</v>
      </c>
      <c r="Y106" s="75" t="s">
        <v>1009</v>
      </c>
      <c r="Z106" s="75">
        <v>900299474</v>
      </c>
      <c r="AA106" s="75" t="s">
        <v>585</v>
      </c>
      <c r="AB106" s="75" t="s">
        <v>992</v>
      </c>
      <c r="AC106" s="75" t="s">
        <v>778</v>
      </c>
      <c r="AD106" s="77">
        <v>44791</v>
      </c>
      <c r="AE106" s="77">
        <v>44792</v>
      </c>
      <c r="AF106" s="77">
        <v>44802</v>
      </c>
      <c r="AG106" s="22">
        <v>10</v>
      </c>
      <c r="AH106" s="75"/>
      <c r="AI106" s="75"/>
      <c r="AJ106" s="18" t="str">
        <f t="shared" si="8"/>
        <v>TERMINADO</v>
      </c>
      <c r="AK106" s="75"/>
      <c r="AL106" s="18" t="s">
        <v>1001</v>
      </c>
      <c r="AM106" s="75"/>
    </row>
    <row r="107" spans="1:39" s="18" customFormat="1" ht="96" x14ac:dyDescent="0.2">
      <c r="A107" s="36"/>
      <c r="B107" s="14">
        <v>96</v>
      </c>
      <c r="C107" s="5" t="s">
        <v>478</v>
      </c>
      <c r="D107" s="5" t="s">
        <v>993</v>
      </c>
      <c r="E107" s="1">
        <v>44789</v>
      </c>
      <c r="F107" s="1"/>
      <c r="G107" s="29"/>
      <c r="H107" s="1">
        <v>44789</v>
      </c>
      <c r="I107" s="1">
        <v>44791</v>
      </c>
      <c r="J107" s="1"/>
      <c r="K107" s="26">
        <v>44792</v>
      </c>
      <c r="L107" s="1" t="s">
        <v>994</v>
      </c>
      <c r="M107" s="1"/>
      <c r="N107" s="2" t="s">
        <v>11</v>
      </c>
      <c r="O107" s="18" t="s">
        <v>44</v>
      </c>
      <c r="P107" s="18" t="s">
        <v>995</v>
      </c>
      <c r="Q107" s="18" t="s">
        <v>78</v>
      </c>
      <c r="R107" s="30">
        <v>1793733</v>
      </c>
      <c r="S107" s="30"/>
      <c r="T107" s="30">
        <v>1793733</v>
      </c>
      <c r="U107" s="18">
        <v>20220746</v>
      </c>
      <c r="V107" s="18">
        <v>20221169</v>
      </c>
      <c r="W107" s="18" t="s">
        <v>775</v>
      </c>
      <c r="X107" s="18" t="s">
        <v>381</v>
      </c>
      <c r="Y107" s="5" t="s">
        <v>1009</v>
      </c>
      <c r="Z107" s="18">
        <v>1058847225</v>
      </c>
      <c r="AA107" s="18" t="s">
        <v>585</v>
      </c>
      <c r="AB107" s="18" t="s">
        <v>254</v>
      </c>
      <c r="AC107" s="18" t="s">
        <v>255</v>
      </c>
      <c r="AD107" s="18">
        <v>44792</v>
      </c>
      <c r="AE107" s="18">
        <v>44795</v>
      </c>
      <c r="AF107" s="21">
        <v>44825</v>
      </c>
      <c r="AG107" s="22">
        <v>30</v>
      </c>
      <c r="AJ107" s="18" t="str">
        <f t="shared" si="8"/>
        <v>VIGENTE</v>
      </c>
      <c r="AL107" s="18" t="s">
        <v>1000</v>
      </c>
    </row>
    <row r="108" spans="1:39" s="36" customFormat="1" ht="60" x14ac:dyDescent="0.2">
      <c r="B108" s="14">
        <v>97</v>
      </c>
      <c r="C108" s="5" t="s">
        <v>215</v>
      </c>
      <c r="D108" s="5" t="s">
        <v>996</v>
      </c>
      <c r="E108" s="1">
        <v>44791</v>
      </c>
      <c r="F108" s="5"/>
      <c r="G108" s="5"/>
      <c r="H108" s="1">
        <v>44791</v>
      </c>
      <c r="I108" s="1">
        <v>44792</v>
      </c>
      <c r="J108" s="1"/>
      <c r="K108" s="1">
        <v>44795</v>
      </c>
      <c r="L108" s="5" t="s">
        <v>997</v>
      </c>
      <c r="M108" s="5"/>
      <c r="N108" s="5" t="s">
        <v>11</v>
      </c>
      <c r="O108" s="5" t="s">
        <v>44</v>
      </c>
      <c r="P108" s="5" t="s">
        <v>998</v>
      </c>
      <c r="Q108" s="5" t="s">
        <v>78</v>
      </c>
      <c r="R108" s="5">
        <v>6294522</v>
      </c>
      <c r="S108" s="5"/>
      <c r="T108" s="5">
        <v>6294522</v>
      </c>
      <c r="U108" s="5">
        <v>20220763</v>
      </c>
      <c r="V108" s="5"/>
      <c r="W108" s="5" t="s">
        <v>775</v>
      </c>
      <c r="X108" s="5" t="s">
        <v>999</v>
      </c>
      <c r="Y108" s="5" t="s">
        <v>1009</v>
      </c>
      <c r="Z108" s="5">
        <v>1061657705</v>
      </c>
      <c r="AA108" s="5" t="s">
        <v>584</v>
      </c>
      <c r="AB108" s="5" t="s">
        <v>120</v>
      </c>
      <c r="AC108" s="5" t="s">
        <v>61</v>
      </c>
      <c r="AD108" s="5">
        <v>44796</v>
      </c>
      <c r="AE108" s="5">
        <v>44797</v>
      </c>
      <c r="AF108" s="5">
        <v>44911</v>
      </c>
      <c r="AG108" s="5">
        <v>114</v>
      </c>
      <c r="AH108" s="5"/>
      <c r="AI108" s="5"/>
      <c r="AJ108" s="18" t="str">
        <f t="shared" si="8"/>
        <v>VIGENTE</v>
      </c>
      <c r="AK108" s="5"/>
      <c r="AL108" s="18" t="s">
        <v>1000</v>
      </c>
      <c r="AM108" s="5"/>
    </row>
    <row r="109" spans="1:39" s="36" customFormat="1" ht="48" x14ac:dyDescent="0.2">
      <c r="B109" s="14">
        <v>98</v>
      </c>
      <c r="C109" s="5" t="s">
        <v>14</v>
      </c>
      <c r="D109" s="5" t="s">
        <v>1005</v>
      </c>
      <c r="E109" s="1">
        <v>44792</v>
      </c>
      <c r="F109" s="5"/>
      <c r="G109" s="5"/>
      <c r="H109" s="1">
        <v>44795</v>
      </c>
      <c r="I109" s="1" t="s">
        <v>1006</v>
      </c>
      <c r="J109" s="1"/>
      <c r="K109" s="1">
        <v>44798</v>
      </c>
      <c r="L109" s="5" t="s">
        <v>1007</v>
      </c>
      <c r="M109" s="5"/>
      <c r="N109" s="5" t="s">
        <v>11</v>
      </c>
      <c r="O109" s="5" t="s">
        <v>44</v>
      </c>
      <c r="P109" s="5" t="s">
        <v>1008</v>
      </c>
      <c r="Q109" s="5" t="s">
        <v>78</v>
      </c>
      <c r="R109" s="133">
        <v>11904300</v>
      </c>
      <c r="S109" s="133"/>
      <c r="T109" s="19">
        <f t="shared" ref="T109:T112" si="11">R109+S109</f>
        <v>11904300</v>
      </c>
      <c r="U109" s="5">
        <v>20220782</v>
      </c>
      <c r="V109" s="5">
        <v>20221195</v>
      </c>
      <c r="W109" s="5" t="s">
        <v>788</v>
      </c>
      <c r="X109" s="5" t="s">
        <v>334</v>
      </c>
      <c r="Y109" s="5" t="s">
        <v>1009</v>
      </c>
      <c r="Z109" s="5">
        <v>1053832975</v>
      </c>
      <c r="AA109" s="5" t="s">
        <v>585</v>
      </c>
      <c r="AB109" s="5" t="s">
        <v>111</v>
      </c>
      <c r="AC109" s="5" t="s">
        <v>112</v>
      </c>
      <c r="AD109" s="77">
        <v>44799</v>
      </c>
      <c r="AE109" s="77">
        <v>44802</v>
      </c>
      <c r="AF109" s="77">
        <v>44911</v>
      </c>
      <c r="AG109" s="5">
        <v>115</v>
      </c>
      <c r="AH109" s="5"/>
      <c r="AI109" s="5"/>
      <c r="AJ109" s="18" t="str">
        <f t="shared" ref="AJ109:AJ112" si="12">IF(AF109&lt;=$AJ$9,"TERMINADO",IF(AF109&lt;=$AJ$10,"PROXIMOATERMINAR","VIGENTE"))</f>
        <v>VIGENTE</v>
      </c>
      <c r="AK109" s="18"/>
      <c r="AL109" s="5"/>
    </row>
    <row r="110" spans="1:39" s="36" customFormat="1" ht="132" x14ac:dyDescent="0.2">
      <c r="B110" s="14">
        <v>99</v>
      </c>
      <c r="C110" s="5" t="s">
        <v>1002</v>
      </c>
      <c r="D110" s="5" t="s">
        <v>1010</v>
      </c>
      <c r="E110" s="1">
        <v>44790</v>
      </c>
      <c r="F110" s="5"/>
      <c r="G110" s="5"/>
      <c r="H110" s="1">
        <v>44791</v>
      </c>
      <c r="I110" s="1">
        <v>44795</v>
      </c>
      <c r="J110" s="1"/>
      <c r="K110" s="1">
        <v>44798</v>
      </c>
      <c r="L110" s="5" t="s">
        <v>1011</v>
      </c>
      <c r="M110" s="5"/>
      <c r="N110" s="5" t="s">
        <v>11</v>
      </c>
      <c r="O110" s="5" t="s">
        <v>44</v>
      </c>
      <c r="P110" s="5" t="s">
        <v>1012</v>
      </c>
      <c r="Q110" s="5" t="s">
        <v>78</v>
      </c>
      <c r="R110" s="133">
        <v>2367513</v>
      </c>
      <c r="S110" s="133"/>
      <c r="T110" s="19">
        <f t="shared" si="11"/>
        <v>2367513</v>
      </c>
      <c r="U110" s="5">
        <v>20220783</v>
      </c>
      <c r="V110" s="5">
        <v>20221210</v>
      </c>
      <c r="W110" s="5" t="s">
        <v>775</v>
      </c>
      <c r="X110" s="5" t="s">
        <v>1003</v>
      </c>
      <c r="Y110" s="5" t="s">
        <v>1009</v>
      </c>
      <c r="Z110" s="5">
        <v>1022414843</v>
      </c>
      <c r="AA110" s="5" t="s">
        <v>585</v>
      </c>
      <c r="AB110" s="5" t="s">
        <v>111</v>
      </c>
      <c r="AC110" s="5" t="s">
        <v>112</v>
      </c>
      <c r="AD110" s="77">
        <v>44799</v>
      </c>
      <c r="AE110" s="77">
        <v>44802</v>
      </c>
      <c r="AF110" s="77">
        <v>44848</v>
      </c>
      <c r="AG110" s="5">
        <v>116</v>
      </c>
      <c r="AH110" s="5"/>
      <c r="AI110" s="5"/>
      <c r="AJ110" s="18" t="str">
        <f t="shared" si="12"/>
        <v>VIGENTE</v>
      </c>
      <c r="AK110" s="18"/>
      <c r="AL110" s="5"/>
    </row>
    <row r="111" spans="1:39" s="36" customFormat="1" ht="60" x14ac:dyDescent="0.2">
      <c r="B111" s="14">
        <v>100</v>
      </c>
      <c r="C111" s="5" t="s">
        <v>15</v>
      </c>
      <c r="D111" s="5" t="s">
        <v>1013</v>
      </c>
      <c r="E111" s="1">
        <v>44791</v>
      </c>
      <c r="F111" s="5"/>
      <c r="G111" s="5"/>
      <c r="H111" s="1">
        <v>44799</v>
      </c>
      <c r="I111" s="1">
        <v>44799</v>
      </c>
      <c r="J111" s="1"/>
      <c r="K111" s="1">
        <v>44799</v>
      </c>
      <c r="L111" s="5" t="s">
        <v>1014</v>
      </c>
      <c r="M111" s="5"/>
      <c r="N111" s="5" t="s">
        <v>11</v>
      </c>
      <c r="O111" s="5" t="s">
        <v>44</v>
      </c>
      <c r="P111" s="5" t="s">
        <v>1015</v>
      </c>
      <c r="Q111" s="5" t="s">
        <v>78</v>
      </c>
      <c r="R111" s="133">
        <v>9259816</v>
      </c>
      <c r="S111" s="133"/>
      <c r="T111" s="19">
        <f t="shared" si="11"/>
        <v>9259816</v>
      </c>
      <c r="U111" s="5">
        <v>20220785</v>
      </c>
      <c r="V111" s="5">
        <v>20221211</v>
      </c>
      <c r="W111" s="5" t="s">
        <v>788</v>
      </c>
      <c r="X111" s="5" t="s">
        <v>1016</v>
      </c>
      <c r="Y111" s="5" t="s">
        <v>1009</v>
      </c>
      <c r="Z111" s="5">
        <v>1094886415</v>
      </c>
      <c r="AA111" s="5" t="s">
        <v>585</v>
      </c>
      <c r="AB111" s="5" t="s">
        <v>133</v>
      </c>
      <c r="AC111" s="5" t="s">
        <v>134</v>
      </c>
      <c r="AD111" s="77">
        <v>44799</v>
      </c>
      <c r="AE111" s="77">
        <v>44802</v>
      </c>
      <c r="AF111" s="77">
        <v>44911</v>
      </c>
      <c r="AG111" s="5">
        <v>117</v>
      </c>
      <c r="AH111" s="5"/>
      <c r="AI111" s="5"/>
      <c r="AJ111" s="18" t="str">
        <f t="shared" si="12"/>
        <v>VIGENTE</v>
      </c>
      <c r="AK111" s="18"/>
      <c r="AL111" s="5"/>
    </row>
    <row r="112" spans="1:39" s="36" customFormat="1" ht="72" x14ac:dyDescent="0.2">
      <c r="B112" s="14">
        <v>101</v>
      </c>
      <c r="C112" s="5" t="s">
        <v>478</v>
      </c>
      <c r="D112" s="5" t="s">
        <v>1017</v>
      </c>
      <c r="E112" s="1">
        <v>44783</v>
      </c>
      <c r="F112" s="5"/>
      <c r="G112" s="5"/>
      <c r="H112" s="1">
        <v>44784</v>
      </c>
      <c r="I112" s="1">
        <v>44799</v>
      </c>
      <c r="J112" s="1"/>
      <c r="K112" s="1">
        <v>44799</v>
      </c>
      <c r="L112" s="5" t="s">
        <v>1018</v>
      </c>
      <c r="M112" s="5"/>
      <c r="N112" s="5" t="s">
        <v>11</v>
      </c>
      <c r="O112" s="5" t="s">
        <v>44</v>
      </c>
      <c r="P112" s="5" t="s">
        <v>1019</v>
      </c>
      <c r="Q112" s="5" t="s">
        <v>78</v>
      </c>
      <c r="R112" s="133">
        <v>2558500</v>
      </c>
      <c r="S112" s="133"/>
      <c r="T112" s="19">
        <f t="shared" si="11"/>
        <v>2558500</v>
      </c>
      <c r="U112" s="5">
        <v>20220737</v>
      </c>
      <c r="V112" s="5">
        <v>20221212</v>
      </c>
      <c r="W112" s="5" t="s">
        <v>775</v>
      </c>
      <c r="X112" s="5" t="s">
        <v>1020</v>
      </c>
      <c r="Y112" s="5" t="s">
        <v>1009</v>
      </c>
      <c r="Z112" s="5">
        <v>810000494</v>
      </c>
      <c r="AA112" s="5" t="s">
        <v>585</v>
      </c>
      <c r="AB112" s="5" t="s">
        <v>1021</v>
      </c>
      <c r="AC112" s="5" t="s">
        <v>500</v>
      </c>
      <c r="AD112" s="77">
        <v>44799</v>
      </c>
      <c r="AE112" s="77">
        <v>44802</v>
      </c>
      <c r="AF112" s="77">
        <v>44812</v>
      </c>
      <c r="AG112" s="5">
        <v>118</v>
      </c>
      <c r="AH112" s="5"/>
      <c r="AI112" s="5"/>
      <c r="AJ112" s="18" t="str">
        <f t="shared" si="12"/>
        <v>VIGENTE</v>
      </c>
      <c r="AK112" s="18"/>
      <c r="AL112" s="5"/>
    </row>
    <row r="113" spans="2:39" s="36" customFormat="1" ht="12" x14ac:dyDescent="0.2">
      <c r="B113" s="14">
        <v>102</v>
      </c>
      <c r="C113" s="5"/>
      <c r="D113" s="5"/>
      <c r="E113" s="1"/>
      <c r="F113" s="5"/>
      <c r="G113" s="5"/>
      <c r="H113" s="1"/>
      <c r="I113" s="1"/>
      <c r="J113" s="1"/>
      <c r="K113" s="1"/>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18"/>
      <c r="AK113" s="5"/>
      <c r="AL113" s="18"/>
      <c r="AM113" s="5"/>
    </row>
    <row r="114" spans="2:39" s="36" customFormat="1" ht="12" x14ac:dyDescent="0.2">
      <c r="B114" s="14"/>
      <c r="C114" s="5"/>
      <c r="D114" s="5"/>
      <c r="E114" s="1"/>
      <c r="F114" s="5"/>
      <c r="G114" s="5"/>
      <c r="H114" s="1"/>
      <c r="I114" s="1"/>
      <c r="J114" s="1"/>
      <c r="K114" s="1"/>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18"/>
      <c r="AK114" s="5"/>
      <c r="AL114" s="18"/>
      <c r="AM114" s="5"/>
    </row>
    <row r="115" spans="2:39" s="36" customFormat="1" ht="12" x14ac:dyDescent="0.2">
      <c r="B115" s="7"/>
      <c r="C115" s="31"/>
      <c r="D115" s="31"/>
      <c r="E115" s="32"/>
      <c r="F115" s="31"/>
      <c r="G115" s="31"/>
      <c r="H115" s="32"/>
      <c r="I115" s="32"/>
      <c r="J115" s="32"/>
      <c r="K115" s="32"/>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K115" s="31"/>
      <c r="AM115" s="31"/>
    </row>
    <row r="116" spans="2:39" s="36" customFormat="1" ht="12" x14ac:dyDescent="0.2">
      <c r="B116" s="7"/>
      <c r="C116" s="31"/>
      <c r="D116" s="31"/>
      <c r="E116" s="32"/>
      <c r="F116" s="31"/>
      <c r="G116" s="31"/>
      <c r="H116" s="32"/>
      <c r="I116" s="32"/>
      <c r="J116" s="32"/>
      <c r="K116" s="32"/>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K116" s="31"/>
      <c r="AM116" s="31"/>
    </row>
    <row r="117" spans="2:39" s="36" customFormat="1" ht="12" x14ac:dyDescent="0.2">
      <c r="B117" s="7"/>
      <c r="C117" s="31"/>
      <c r="D117" s="31"/>
      <c r="E117" s="32"/>
      <c r="F117" s="31"/>
      <c r="G117" s="31"/>
      <c r="H117" s="32"/>
      <c r="I117" s="32"/>
      <c r="J117" s="32"/>
      <c r="K117" s="32"/>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K117" s="31"/>
      <c r="AM117" s="31"/>
    </row>
    <row r="118" spans="2:39" s="36" customFormat="1" ht="12" x14ac:dyDescent="0.2">
      <c r="B118" s="7"/>
      <c r="C118" s="31"/>
      <c r="D118" s="31"/>
      <c r="E118" s="32"/>
      <c r="F118" s="31"/>
      <c r="G118" s="31"/>
      <c r="H118" s="32"/>
      <c r="I118" s="32"/>
      <c r="J118" s="32"/>
      <c r="K118" s="32"/>
      <c r="L118" s="31"/>
      <c r="M118" s="31"/>
      <c r="N118" s="31"/>
      <c r="O118" s="31"/>
      <c r="P118" s="31"/>
      <c r="Q118" s="31"/>
      <c r="R118" s="31"/>
      <c r="S118" s="31"/>
      <c r="T118" s="31"/>
      <c r="U118" s="31"/>
      <c r="V118" s="31"/>
      <c r="W118" s="31"/>
      <c r="X118" s="31"/>
      <c r="Y118" s="31"/>
      <c r="Z118" s="31"/>
      <c r="AA118" s="31"/>
      <c r="AB118" s="31"/>
      <c r="AC118" s="31"/>
      <c r="AD118" s="31"/>
      <c r="AE118" s="31"/>
      <c r="AF118" s="31"/>
      <c r="AG118" s="31"/>
      <c r="AH118" s="31"/>
      <c r="AI118" s="31"/>
      <c r="AK118" s="31"/>
      <c r="AM118" s="31"/>
    </row>
    <row r="119" spans="2:39" s="36" customFormat="1" ht="12" x14ac:dyDescent="0.2">
      <c r="B119" s="7"/>
      <c r="C119" s="31"/>
      <c r="D119" s="31"/>
      <c r="E119" s="32"/>
      <c r="F119" s="31"/>
      <c r="G119" s="31"/>
      <c r="H119" s="32"/>
      <c r="I119" s="32"/>
      <c r="J119" s="32"/>
      <c r="K119" s="32"/>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K119" s="31"/>
      <c r="AM119" s="31"/>
    </row>
    <row r="120" spans="2:39" s="36" customFormat="1" ht="12" x14ac:dyDescent="0.2">
      <c r="B120" s="7"/>
      <c r="C120" s="31"/>
      <c r="D120" s="31"/>
      <c r="E120" s="32"/>
      <c r="F120" s="31"/>
      <c r="G120" s="31"/>
      <c r="H120" s="32"/>
      <c r="I120" s="32"/>
      <c r="J120" s="32"/>
      <c r="K120" s="32"/>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K120" s="31"/>
      <c r="AM120" s="31"/>
    </row>
    <row r="121" spans="2:39" s="36" customFormat="1" ht="12" x14ac:dyDescent="0.2">
      <c r="B121" s="7"/>
      <c r="C121" s="31"/>
      <c r="D121" s="31"/>
      <c r="E121" s="32"/>
      <c r="F121" s="32"/>
      <c r="G121" s="33"/>
      <c r="H121" s="32"/>
      <c r="I121" s="32"/>
      <c r="J121" s="32"/>
      <c r="K121" s="34"/>
      <c r="L121" s="32"/>
      <c r="M121" s="32"/>
      <c r="N121" s="35"/>
      <c r="R121" s="68"/>
      <c r="S121" s="68"/>
      <c r="T121" s="68"/>
      <c r="AF121" s="69"/>
      <c r="AG121" s="37"/>
    </row>
    <row r="122" spans="2:39" s="36" customFormat="1" ht="12" x14ac:dyDescent="0.2">
      <c r="B122" s="7"/>
      <c r="C122" s="31"/>
      <c r="D122" s="31"/>
      <c r="E122" s="32"/>
      <c r="F122" s="32"/>
      <c r="G122" s="33"/>
      <c r="H122" s="32"/>
      <c r="I122" s="32"/>
      <c r="J122" s="32"/>
      <c r="K122" s="34"/>
      <c r="L122" s="32"/>
      <c r="M122" s="32"/>
      <c r="N122" s="35"/>
      <c r="R122" s="68"/>
      <c r="S122" s="68"/>
      <c r="T122" s="68"/>
      <c r="AF122" s="69"/>
      <c r="AG122" s="37"/>
    </row>
    <row r="123" spans="2:39" ht="36" customHeight="1" x14ac:dyDescent="0.2">
      <c r="B123" s="38"/>
      <c r="C123" s="93" t="s">
        <v>16</v>
      </c>
      <c r="D123" s="91" t="s">
        <v>17</v>
      </c>
      <c r="F123" s="39"/>
      <c r="G123" s="40"/>
      <c r="H123" s="43"/>
      <c r="I123" s="153" t="s">
        <v>587</v>
      </c>
      <c r="J123" s="154"/>
    </row>
    <row r="124" spans="2:39" ht="33.75" customHeight="1" thickBot="1" x14ac:dyDescent="0.25">
      <c r="B124" s="38"/>
      <c r="C124" s="92" t="s">
        <v>215</v>
      </c>
      <c r="D124" s="2">
        <f>COUNTIF($C$12:$C$112,C124)</f>
        <v>3</v>
      </c>
      <c r="F124" s="40"/>
      <c r="G124" s="40"/>
      <c r="H124" s="43"/>
      <c r="I124" s="5" t="s">
        <v>584</v>
      </c>
      <c r="J124" s="90">
        <f>COUNTIF($AA$12:$AA$114,I124)</f>
        <v>50</v>
      </c>
    </row>
    <row r="125" spans="2:39" ht="12.75" customHeight="1" thickBot="1" x14ac:dyDescent="0.25">
      <c r="B125" s="38"/>
      <c r="C125" s="94" t="s">
        <v>12</v>
      </c>
      <c r="D125" s="2">
        <f t="shared" ref="D125:D149" si="13">COUNTIF($C$12:$C$112,C125)</f>
        <v>4</v>
      </c>
      <c r="F125" s="40"/>
      <c r="G125" s="40"/>
      <c r="H125" s="43"/>
      <c r="I125" s="5" t="s">
        <v>585</v>
      </c>
      <c r="J125" s="90">
        <f>COUNTIF($AA$12:$AA$114,I125)</f>
        <v>51</v>
      </c>
    </row>
    <row r="126" spans="2:39" ht="12.75" customHeight="1" thickBot="1" x14ac:dyDescent="0.25">
      <c r="B126" s="38"/>
      <c r="C126" s="94" t="s">
        <v>15</v>
      </c>
      <c r="D126" s="2">
        <f t="shared" si="13"/>
        <v>31</v>
      </c>
      <c r="F126" s="42"/>
      <c r="G126" s="40"/>
      <c r="H126" s="43"/>
      <c r="I126" s="18" t="s">
        <v>25</v>
      </c>
      <c r="J126" s="18">
        <f>SUM(J124:J125)</f>
        <v>101</v>
      </c>
    </row>
    <row r="127" spans="2:39" ht="12.75" customHeight="1" thickBot="1" x14ac:dyDescent="0.25">
      <c r="B127" s="38"/>
      <c r="C127" s="94" t="s">
        <v>81</v>
      </c>
      <c r="D127" s="2">
        <f t="shared" si="13"/>
        <v>10</v>
      </c>
      <c r="F127" s="42"/>
      <c r="G127" s="40"/>
      <c r="H127" s="43"/>
    </row>
    <row r="128" spans="2:39" ht="12.75" customHeight="1" thickBot="1" x14ac:dyDescent="0.25">
      <c r="C128" s="94" t="s">
        <v>143</v>
      </c>
      <c r="D128" s="2">
        <f t="shared" si="13"/>
        <v>2</v>
      </c>
      <c r="F128" s="42"/>
      <c r="G128" s="40"/>
      <c r="H128" s="43"/>
    </row>
    <row r="129" spans="3:8" ht="12.75" customHeight="1" thickBot="1" x14ac:dyDescent="0.25">
      <c r="C129" s="94" t="s">
        <v>23</v>
      </c>
      <c r="D129" s="2">
        <f t="shared" si="13"/>
        <v>0</v>
      </c>
      <c r="F129" s="42"/>
      <c r="G129" s="40"/>
      <c r="H129" s="43"/>
    </row>
    <row r="130" spans="3:8" ht="12.75" customHeight="1" thickBot="1" x14ac:dyDescent="0.25">
      <c r="C130" s="94" t="s">
        <v>38</v>
      </c>
      <c r="D130" s="2">
        <f t="shared" si="13"/>
        <v>1</v>
      </c>
      <c r="F130" s="42"/>
      <c r="G130" s="40"/>
      <c r="H130" s="43"/>
    </row>
    <row r="131" spans="3:8" ht="12.75" customHeight="1" thickBot="1" x14ac:dyDescent="0.25">
      <c r="C131" s="94" t="s">
        <v>324</v>
      </c>
      <c r="D131" s="2">
        <f t="shared" si="13"/>
        <v>2</v>
      </c>
      <c r="F131" s="42"/>
      <c r="G131" s="40"/>
      <c r="H131" s="43"/>
    </row>
    <row r="132" spans="3:8" ht="12.75" customHeight="1" thickBot="1" x14ac:dyDescent="0.25">
      <c r="C132" s="94" t="s">
        <v>14</v>
      </c>
      <c r="D132" s="2">
        <f t="shared" si="13"/>
        <v>15</v>
      </c>
      <c r="F132" s="40"/>
      <c r="G132" s="40"/>
      <c r="H132" s="43"/>
    </row>
    <row r="133" spans="3:8" ht="12.75" customHeight="1" thickBot="1" x14ac:dyDescent="0.25">
      <c r="C133" s="94" t="s">
        <v>26</v>
      </c>
      <c r="D133" s="2">
        <f t="shared" si="13"/>
        <v>2</v>
      </c>
      <c r="F133" s="42"/>
      <c r="G133" s="40"/>
      <c r="H133" s="43"/>
    </row>
    <row r="134" spans="3:8" ht="12.75" customHeight="1" thickBot="1" x14ac:dyDescent="0.25">
      <c r="C134" s="94" t="s">
        <v>27</v>
      </c>
      <c r="D134" s="2">
        <f t="shared" si="13"/>
        <v>0</v>
      </c>
      <c r="F134" s="42"/>
      <c r="G134" s="40"/>
      <c r="H134" s="43"/>
    </row>
    <row r="135" spans="3:8" ht="12.75" customHeight="1" thickBot="1" x14ac:dyDescent="0.25">
      <c r="C135" s="94" t="s">
        <v>156</v>
      </c>
      <c r="D135" s="2">
        <f t="shared" si="13"/>
        <v>11</v>
      </c>
      <c r="F135" s="42"/>
      <c r="G135" s="40"/>
    </row>
    <row r="136" spans="3:8" ht="12.75" customHeight="1" thickBot="1" x14ac:dyDescent="0.25">
      <c r="C136" s="94" t="s">
        <v>28</v>
      </c>
      <c r="D136" s="2">
        <f t="shared" si="13"/>
        <v>0</v>
      </c>
      <c r="F136" s="40"/>
      <c r="G136" s="40"/>
      <c r="H136" s="43"/>
    </row>
    <row r="137" spans="3:8" ht="12.75" customHeight="1" thickBot="1" x14ac:dyDescent="0.25">
      <c r="C137" s="94" t="s">
        <v>13</v>
      </c>
      <c r="D137" s="2">
        <f t="shared" si="13"/>
        <v>5</v>
      </c>
      <c r="F137" s="42"/>
      <c r="G137" s="40"/>
      <c r="H137" s="43"/>
    </row>
    <row r="138" spans="3:8" ht="12.75" customHeight="1" thickBot="1" x14ac:dyDescent="0.25">
      <c r="C138" s="94" t="s">
        <v>29</v>
      </c>
      <c r="D138" s="2">
        <f t="shared" si="13"/>
        <v>0</v>
      </c>
      <c r="F138" s="40"/>
      <c r="G138" s="40"/>
      <c r="H138" s="43"/>
    </row>
    <row r="139" spans="3:8" ht="12.75" customHeight="1" thickBot="1" x14ac:dyDescent="0.25">
      <c r="C139" s="94" t="s">
        <v>30</v>
      </c>
      <c r="D139" s="2">
        <f t="shared" si="13"/>
        <v>0</v>
      </c>
      <c r="F139" s="40"/>
      <c r="G139" s="40"/>
      <c r="H139" s="43"/>
    </row>
    <row r="140" spans="3:8" ht="12.75" customHeight="1" thickBot="1" x14ac:dyDescent="0.25">
      <c r="C140" s="94" t="s">
        <v>31</v>
      </c>
      <c r="D140" s="2">
        <f t="shared" si="13"/>
        <v>0</v>
      </c>
      <c r="F140" s="40"/>
      <c r="H140" s="43"/>
    </row>
    <row r="141" spans="3:8" ht="12.75" customHeight="1" thickBot="1" x14ac:dyDescent="0.25">
      <c r="C141" s="94" t="s">
        <v>1004</v>
      </c>
      <c r="D141" s="2">
        <f t="shared" si="13"/>
        <v>0</v>
      </c>
      <c r="F141" s="40"/>
      <c r="H141" s="43"/>
    </row>
    <row r="142" spans="3:8" ht="27" customHeight="1" thickBot="1" x14ac:dyDescent="0.25">
      <c r="C142" s="94" t="s">
        <v>268</v>
      </c>
      <c r="D142" s="2">
        <f t="shared" si="13"/>
        <v>12</v>
      </c>
      <c r="F142" s="40"/>
      <c r="G142" s="40"/>
      <c r="H142" s="43"/>
    </row>
    <row r="143" spans="3:8" ht="27" customHeight="1" thickBot="1" x14ac:dyDescent="0.25">
      <c r="C143" s="94" t="s">
        <v>478</v>
      </c>
      <c r="D143" s="2">
        <f t="shared" si="13"/>
        <v>2</v>
      </c>
      <c r="F143" s="40"/>
      <c r="G143" s="40"/>
      <c r="H143" s="43"/>
    </row>
    <row r="144" spans="3:8" ht="15" customHeight="1" thickBot="1" x14ac:dyDescent="0.25">
      <c r="C144" s="94" t="s">
        <v>440</v>
      </c>
      <c r="D144" s="2">
        <f t="shared" si="13"/>
        <v>0</v>
      </c>
      <c r="F144" s="40"/>
      <c r="G144" s="40"/>
      <c r="H144" s="43"/>
    </row>
    <row r="145" spans="3:14" ht="14.25" customHeight="1" thickBot="1" x14ac:dyDescent="0.25">
      <c r="C145" s="94" t="s">
        <v>33</v>
      </c>
      <c r="D145" s="2">
        <f t="shared" si="13"/>
        <v>0</v>
      </c>
      <c r="F145" s="40"/>
      <c r="G145" s="40"/>
      <c r="H145" s="43"/>
    </row>
    <row r="146" spans="3:14" ht="14.25" customHeight="1" thickBot="1" x14ac:dyDescent="0.25">
      <c r="C146" s="94" t="s">
        <v>34</v>
      </c>
      <c r="D146" s="2">
        <f t="shared" si="13"/>
        <v>0</v>
      </c>
      <c r="F146" s="40"/>
      <c r="G146" s="40"/>
      <c r="H146" s="43"/>
    </row>
    <row r="147" spans="3:14" ht="14.25" customHeight="1" thickBot="1" x14ac:dyDescent="0.25">
      <c r="C147" s="94" t="s">
        <v>374</v>
      </c>
      <c r="D147" s="2">
        <f t="shared" si="13"/>
        <v>0</v>
      </c>
      <c r="F147" s="40"/>
      <c r="G147" s="40"/>
      <c r="H147" s="43"/>
    </row>
    <row r="148" spans="3:14" ht="14.25" customHeight="1" thickBot="1" x14ac:dyDescent="0.25">
      <c r="C148" s="94" t="s">
        <v>708</v>
      </c>
      <c r="D148" s="2">
        <f t="shared" si="13"/>
        <v>1</v>
      </c>
      <c r="F148" s="40"/>
      <c r="G148" s="40"/>
    </row>
    <row r="149" spans="3:14" ht="25.5" customHeight="1" thickBot="1" x14ac:dyDescent="0.25">
      <c r="C149" s="94" t="s">
        <v>35</v>
      </c>
      <c r="D149" s="2">
        <f t="shared" si="13"/>
        <v>0</v>
      </c>
      <c r="F149" s="40"/>
      <c r="G149" s="40"/>
    </row>
    <row r="150" spans="3:14" ht="16.5" customHeight="1" thickBot="1" x14ac:dyDescent="0.25">
      <c r="C150" s="95" t="s">
        <v>25</v>
      </c>
      <c r="D150" s="46">
        <f>SUM(D124:D149)</f>
        <v>101</v>
      </c>
      <c r="F150" s="47"/>
      <c r="G150" s="40"/>
    </row>
    <row r="151" spans="3:14" ht="12.75" customHeight="1" x14ac:dyDescent="0.2">
      <c r="C151" s="86"/>
      <c r="E151" s="40"/>
      <c r="F151" s="40"/>
      <c r="G151" s="40"/>
      <c r="I151" s="40"/>
    </row>
    <row r="152" spans="3:14" ht="12.75" customHeight="1" x14ac:dyDescent="0.2">
      <c r="E152" s="40"/>
      <c r="F152" s="40"/>
      <c r="G152" s="40"/>
      <c r="H152" s="40"/>
      <c r="I152" s="40"/>
      <c r="J152" s="40"/>
      <c r="K152" s="48"/>
    </row>
    <row r="153" spans="3:14" ht="12.75" customHeight="1" x14ac:dyDescent="0.2">
      <c r="E153" s="40"/>
      <c r="F153" s="40"/>
      <c r="G153" s="40"/>
      <c r="J153" s="49"/>
    </row>
    <row r="154" spans="3:14" ht="16.5" customHeight="1" x14ac:dyDescent="0.2">
      <c r="E154" s="40"/>
      <c r="F154" s="40"/>
      <c r="G154" s="40"/>
      <c r="J154" s="50"/>
    </row>
    <row r="155" spans="3:14" ht="18.75" customHeight="1" x14ac:dyDescent="0.2">
      <c r="E155" s="40"/>
      <c r="F155" s="40"/>
      <c r="G155" s="40"/>
      <c r="H155" s="167"/>
      <c r="I155" s="167"/>
      <c r="J155" s="50"/>
    </row>
    <row r="156" spans="3:14" ht="27.75" customHeight="1" x14ac:dyDescent="0.2">
      <c r="E156" s="40"/>
      <c r="F156" s="40"/>
      <c r="G156" s="40"/>
      <c r="H156" s="51"/>
      <c r="I156" s="51"/>
      <c r="J156" s="50"/>
    </row>
    <row r="157" spans="3:14" ht="29.25" customHeight="1" x14ac:dyDescent="0.2">
      <c r="E157" s="40"/>
      <c r="F157" s="40"/>
      <c r="G157" s="40"/>
      <c r="H157" s="51"/>
      <c r="I157" s="51"/>
      <c r="J157" s="50"/>
    </row>
    <row r="158" spans="3:14" ht="12.75" customHeight="1" x14ac:dyDescent="0.2">
      <c r="E158" s="40"/>
      <c r="F158" s="40"/>
      <c r="G158" s="40"/>
      <c r="H158" s="166" t="s">
        <v>40</v>
      </c>
      <c r="I158" s="166"/>
      <c r="J158" s="50"/>
    </row>
    <row r="159" spans="3:14" ht="12.75" customHeight="1" x14ac:dyDescent="0.2">
      <c r="E159" s="40"/>
      <c r="F159" s="40"/>
      <c r="G159" s="40"/>
      <c r="H159" s="166" t="s">
        <v>42</v>
      </c>
      <c r="I159" s="166"/>
      <c r="J159" s="50"/>
      <c r="K159" s="40"/>
      <c r="L159" s="40"/>
      <c r="M159" s="40"/>
    </row>
    <row r="160" spans="3:14" ht="12.75" customHeight="1" x14ac:dyDescent="0.2">
      <c r="E160" s="40"/>
      <c r="F160" s="40"/>
      <c r="G160" s="40"/>
      <c r="H160" s="167"/>
      <c r="I160" s="167"/>
      <c r="J160" s="50"/>
      <c r="K160" s="40"/>
      <c r="L160" s="40"/>
      <c r="M160" s="40"/>
      <c r="N160" s="40"/>
    </row>
    <row r="161" spans="2:14" ht="12.75" customHeight="1" x14ac:dyDescent="0.2">
      <c r="B161" s="38"/>
      <c r="C161" s="86"/>
      <c r="E161" s="40"/>
      <c r="F161" s="40"/>
      <c r="G161" s="40"/>
      <c r="H161" s="40"/>
      <c r="I161" s="40"/>
      <c r="J161" s="50"/>
      <c r="K161" s="40"/>
      <c r="L161" s="40"/>
      <c r="M161" s="40"/>
      <c r="N161" s="40"/>
    </row>
    <row r="162" spans="2:14" ht="12.75" customHeight="1" x14ac:dyDescent="0.2">
      <c r="B162" s="38"/>
      <c r="C162" s="86"/>
      <c r="E162" s="40"/>
      <c r="F162" s="40"/>
      <c r="G162" s="40"/>
      <c r="H162" s="40"/>
      <c r="I162" s="40"/>
      <c r="J162" s="40"/>
      <c r="K162" s="40"/>
      <c r="L162" s="40"/>
      <c r="M162" s="40"/>
      <c r="N162" s="40"/>
    </row>
    <row r="163" spans="2:14" ht="12.75" customHeight="1" x14ac:dyDescent="0.2">
      <c r="E163" s="40"/>
      <c r="F163" s="40"/>
      <c r="G163" s="40"/>
      <c r="H163" s="40"/>
      <c r="I163" s="40"/>
      <c r="J163" s="40"/>
      <c r="K163" s="40"/>
      <c r="N163" s="40"/>
    </row>
    <row r="164" spans="2:14" ht="12.75" customHeight="1" x14ac:dyDescent="0.2">
      <c r="E164" s="40"/>
      <c r="F164" s="40"/>
      <c r="G164" s="40"/>
      <c r="H164" s="40"/>
      <c r="I164" s="40"/>
      <c r="J164" s="40"/>
      <c r="K164" s="40"/>
      <c r="N164" s="40"/>
    </row>
    <row r="165" spans="2:14" ht="12.75" customHeight="1" x14ac:dyDescent="0.2">
      <c r="E165" s="40"/>
      <c r="F165" s="40"/>
      <c r="G165" s="40"/>
      <c r="H165" s="40"/>
      <c r="I165" s="40"/>
      <c r="J165" s="40"/>
      <c r="K165" s="40"/>
      <c r="N165" s="40"/>
    </row>
    <row r="166" spans="2:14" ht="12.75" customHeight="1" x14ac:dyDescent="0.2">
      <c r="E166" s="40"/>
      <c r="F166" s="40"/>
      <c r="G166" s="40"/>
      <c r="H166" s="40"/>
      <c r="I166" s="40"/>
      <c r="J166" s="40"/>
      <c r="K166" s="40"/>
      <c r="N166" s="40"/>
    </row>
    <row r="167" spans="2:14" ht="12.75" customHeight="1" x14ac:dyDescent="0.2">
      <c r="E167" s="40"/>
      <c r="F167" s="40"/>
      <c r="G167" s="40"/>
      <c r="H167" s="40"/>
      <c r="I167" s="40"/>
      <c r="J167" s="40"/>
      <c r="K167" s="40"/>
      <c r="L167" s="40"/>
      <c r="M167" s="40"/>
      <c r="N167" s="40"/>
    </row>
    <row r="168" spans="2:14" ht="12.75" customHeight="1" x14ac:dyDescent="0.2">
      <c r="H168" s="40"/>
      <c r="I168" s="40"/>
      <c r="J168" s="40"/>
      <c r="K168" s="40"/>
      <c r="L168" s="40"/>
      <c r="M168" s="40"/>
    </row>
    <row r="169" spans="2:14" ht="12.75" customHeight="1" x14ac:dyDescent="0.2">
      <c r="H169" s="40"/>
      <c r="I169" s="40"/>
      <c r="J169" s="40"/>
      <c r="K169" s="40"/>
      <c r="L169" s="40"/>
      <c r="M169" s="40"/>
    </row>
    <row r="170" spans="2:14" ht="12.75" customHeight="1" x14ac:dyDescent="0.2">
      <c r="B170" s="38"/>
      <c r="C170" s="86"/>
      <c r="E170" s="40"/>
      <c r="F170" s="40"/>
      <c r="G170" s="40"/>
      <c r="H170" s="40"/>
      <c r="I170" s="40"/>
      <c r="J170" s="40"/>
      <c r="K170" s="40"/>
      <c r="L170" s="40"/>
      <c r="M170" s="40"/>
      <c r="N170" s="40"/>
    </row>
    <row r="171" spans="2:14" ht="12.75" customHeight="1" x14ac:dyDescent="0.2">
      <c r="B171" s="38"/>
      <c r="C171" s="86"/>
      <c r="E171" s="40"/>
      <c r="F171" s="40"/>
      <c r="G171" s="40"/>
      <c r="H171" s="44"/>
      <c r="I171" s="40"/>
      <c r="J171" s="40"/>
      <c r="K171" s="40"/>
      <c r="L171" s="40"/>
      <c r="M171" s="40"/>
      <c r="N171" s="40"/>
    </row>
    <row r="172" spans="2:14" ht="12.75" customHeight="1" x14ac:dyDescent="0.2">
      <c r="B172" s="38"/>
      <c r="C172" s="86"/>
      <c r="E172" s="40"/>
      <c r="F172" s="40"/>
      <c r="G172" s="40"/>
      <c r="H172" s="40"/>
      <c r="I172" s="40"/>
      <c r="J172" s="40"/>
      <c r="K172" s="40"/>
      <c r="L172" s="40"/>
      <c r="M172" s="40"/>
      <c r="N172" s="40"/>
    </row>
    <row r="173" spans="2:14" ht="12.75" customHeight="1" x14ac:dyDescent="0.2">
      <c r="B173" s="38"/>
      <c r="C173" s="86"/>
      <c r="E173" s="40"/>
      <c r="F173" s="40"/>
      <c r="G173" s="40"/>
      <c r="H173" s="40"/>
      <c r="I173" s="40"/>
      <c r="J173" s="40"/>
      <c r="K173" s="40"/>
      <c r="L173" s="40"/>
      <c r="M173" s="40"/>
      <c r="N173" s="40"/>
    </row>
    <row r="174" spans="2:14" ht="12.75" customHeight="1" x14ac:dyDescent="0.2">
      <c r="B174" s="38"/>
      <c r="C174" s="86"/>
      <c r="E174" s="40"/>
      <c r="F174" s="40"/>
      <c r="G174" s="40"/>
      <c r="H174" s="44"/>
      <c r="I174" s="44"/>
      <c r="J174" s="40"/>
      <c r="K174" s="50"/>
      <c r="L174" s="40"/>
      <c r="M174" s="40"/>
      <c r="N174" s="40"/>
    </row>
    <row r="175" spans="2:14" ht="12.75" customHeight="1" x14ac:dyDescent="0.2">
      <c r="B175" s="38"/>
      <c r="C175" s="86"/>
      <c r="E175" s="40"/>
      <c r="F175" s="40"/>
      <c r="G175" s="40"/>
      <c r="H175" s="44"/>
      <c r="I175" s="44"/>
      <c r="J175" s="40"/>
      <c r="K175" s="40"/>
      <c r="L175" s="40"/>
      <c r="M175" s="40"/>
      <c r="N175" s="40"/>
    </row>
    <row r="176" spans="2:14" ht="12.75" customHeight="1" x14ac:dyDescent="0.2">
      <c r="B176" s="38"/>
      <c r="C176" s="86"/>
      <c r="E176" s="40"/>
      <c r="F176" s="40"/>
      <c r="G176" s="40"/>
      <c r="H176" s="44"/>
      <c r="I176" s="52"/>
      <c r="J176" s="40"/>
      <c r="K176" s="40"/>
      <c r="L176" s="40"/>
      <c r="M176" s="40"/>
      <c r="N176" s="40"/>
    </row>
    <row r="177" spans="2:14" ht="12.75" customHeight="1" x14ac:dyDescent="0.2">
      <c r="B177" s="38"/>
      <c r="C177" s="86"/>
      <c r="E177" s="40"/>
      <c r="F177" s="40"/>
      <c r="G177" s="40"/>
      <c r="H177" s="44"/>
      <c r="I177" s="44"/>
      <c r="N177" s="40"/>
    </row>
    <row r="178" spans="2:14" ht="12.75" customHeight="1" x14ac:dyDescent="0.2">
      <c r="B178" s="38"/>
      <c r="C178" s="86"/>
      <c r="E178" s="40"/>
      <c r="F178" s="40"/>
      <c r="G178" s="40"/>
      <c r="H178" s="44"/>
      <c r="I178" s="44"/>
      <c r="N178" s="40"/>
    </row>
    <row r="179" spans="2:14" ht="12.75" customHeight="1" x14ac:dyDescent="0.2">
      <c r="B179" s="38"/>
      <c r="C179" s="86"/>
      <c r="E179" s="40"/>
      <c r="F179" s="40"/>
      <c r="G179" s="40"/>
      <c r="H179" s="53"/>
      <c r="I179" s="44"/>
      <c r="J179" s="40"/>
      <c r="K179" s="40"/>
      <c r="L179" s="40"/>
      <c r="M179" s="40"/>
      <c r="N179" s="40"/>
    </row>
    <row r="180" spans="2:14" ht="12.75" customHeight="1" x14ac:dyDescent="0.2">
      <c r="B180" s="38"/>
      <c r="C180" s="86"/>
      <c r="E180" s="40"/>
      <c r="F180" s="40"/>
      <c r="G180" s="40"/>
      <c r="H180" s="44"/>
      <c r="I180" s="44"/>
      <c r="J180" s="40"/>
      <c r="K180" s="40"/>
      <c r="L180" s="40"/>
      <c r="M180" s="40"/>
      <c r="N180" s="40"/>
    </row>
    <row r="181" spans="2:14" ht="12.75" customHeight="1" x14ac:dyDescent="0.2">
      <c r="B181" s="38"/>
      <c r="C181" s="86"/>
      <c r="E181" s="40"/>
      <c r="F181" s="40"/>
      <c r="G181" s="40"/>
      <c r="H181" s="40"/>
      <c r="I181" s="40"/>
      <c r="J181" s="40"/>
      <c r="K181" s="40"/>
      <c r="L181" s="40"/>
      <c r="M181" s="40"/>
      <c r="N181" s="40"/>
    </row>
    <row r="182" spans="2:14" ht="12.75" customHeight="1" x14ac:dyDescent="0.2">
      <c r="B182" s="38"/>
      <c r="C182" s="86"/>
      <c r="E182" s="40"/>
      <c r="F182" s="40"/>
      <c r="G182" s="40"/>
      <c r="H182" s="40"/>
      <c r="I182" s="40"/>
      <c r="J182" s="40"/>
      <c r="K182" s="40"/>
      <c r="L182" s="40"/>
      <c r="M182" s="40"/>
      <c r="N182" s="40"/>
    </row>
    <row r="183" spans="2:14" ht="12.75" customHeight="1" x14ac:dyDescent="0.2">
      <c r="B183" s="38"/>
      <c r="C183" s="86"/>
      <c r="E183" s="40"/>
      <c r="F183" s="40"/>
      <c r="G183" s="40"/>
      <c r="H183" s="40"/>
      <c r="I183" s="40"/>
      <c r="J183" s="40"/>
      <c r="K183" s="40"/>
      <c r="L183" s="40"/>
      <c r="M183" s="40"/>
      <c r="N183" s="40"/>
    </row>
    <row r="184" spans="2:14" ht="12.75" customHeight="1" x14ac:dyDescent="0.2">
      <c r="B184" s="38"/>
      <c r="C184" s="86"/>
      <c r="E184" s="40"/>
      <c r="F184" s="40"/>
      <c r="G184" s="40"/>
      <c r="H184" s="40"/>
      <c r="I184" s="40"/>
      <c r="J184" s="40"/>
      <c r="K184" s="40"/>
      <c r="L184" s="40"/>
      <c r="M184" s="40"/>
      <c r="N184" s="40"/>
    </row>
    <row r="185" spans="2:14" ht="12.75" customHeight="1" x14ac:dyDescent="0.2">
      <c r="B185" s="38"/>
      <c r="C185" s="86"/>
      <c r="E185" s="40"/>
      <c r="F185" s="40"/>
      <c r="G185" s="40"/>
      <c r="H185" s="40"/>
      <c r="I185" s="40"/>
      <c r="J185" s="40"/>
      <c r="K185" s="40"/>
      <c r="L185" s="40"/>
      <c r="M185" s="40"/>
      <c r="N185" s="40"/>
    </row>
    <row r="186" spans="2:14" ht="12.75" customHeight="1" x14ac:dyDescent="0.2">
      <c r="B186" s="38"/>
      <c r="C186" s="86"/>
      <c r="E186" s="40"/>
      <c r="F186" s="40"/>
      <c r="G186" s="40"/>
      <c r="H186" s="40"/>
      <c r="I186" s="40"/>
      <c r="J186" s="40"/>
      <c r="K186" s="40"/>
      <c r="L186" s="40"/>
      <c r="M186" s="40"/>
      <c r="N186" s="40"/>
    </row>
    <row r="187" spans="2:14" ht="12.75" customHeight="1" x14ac:dyDescent="0.2">
      <c r="B187" s="38"/>
      <c r="C187" s="86"/>
      <c r="E187" s="40"/>
      <c r="F187" s="40"/>
      <c r="G187" s="40"/>
      <c r="H187" s="40"/>
      <c r="I187" s="40"/>
      <c r="J187" s="40"/>
      <c r="K187" s="40"/>
      <c r="L187" s="40"/>
      <c r="M187" s="40"/>
      <c r="N187" s="40"/>
    </row>
    <row r="188" spans="2:14" ht="12.75" customHeight="1" x14ac:dyDescent="0.2">
      <c r="B188" s="38"/>
      <c r="C188" s="86"/>
      <c r="E188" s="40"/>
      <c r="F188" s="40"/>
      <c r="G188" s="40"/>
      <c r="H188" s="40"/>
      <c r="I188" s="40"/>
      <c r="J188" s="40"/>
      <c r="K188" s="40"/>
      <c r="L188" s="40"/>
      <c r="M188" s="40"/>
      <c r="N188" s="40"/>
    </row>
    <row r="189" spans="2:14" ht="12.75" customHeight="1" x14ac:dyDescent="0.2">
      <c r="B189" s="38"/>
      <c r="C189" s="86"/>
      <c r="E189" s="40"/>
      <c r="F189" s="40"/>
      <c r="G189" s="40"/>
      <c r="H189" s="40"/>
      <c r="I189" s="40"/>
      <c r="J189" s="40"/>
      <c r="K189" s="40"/>
      <c r="L189" s="40"/>
      <c r="M189" s="40"/>
      <c r="N189" s="40"/>
    </row>
    <row r="190" spans="2:14" ht="12.75" customHeight="1" x14ac:dyDescent="0.2">
      <c r="B190" s="38"/>
      <c r="C190" s="86"/>
      <c r="E190" s="40"/>
      <c r="F190" s="40"/>
      <c r="G190" s="40"/>
      <c r="H190" s="40"/>
      <c r="I190" s="40"/>
      <c r="J190" s="40"/>
      <c r="K190" s="40"/>
      <c r="L190" s="40"/>
      <c r="M190" s="40"/>
      <c r="N190" s="40"/>
    </row>
    <row r="191" spans="2:14" ht="12.75" customHeight="1" x14ac:dyDescent="0.2">
      <c r="B191" s="38"/>
      <c r="C191" s="86"/>
      <c r="E191" s="40"/>
      <c r="F191" s="40"/>
      <c r="G191" s="40"/>
      <c r="H191" s="40"/>
      <c r="I191" s="40"/>
      <c r="J191" s="40"/>
      <c r="K191" s="40"/>
      <c r="L191" s="40"/>
      <c r="M191" s="40"/>
      <c r="N191" s="40"/>
    </row>
    <row r="192" spans="2:14" ht="12.75" customHeight="1" x14ac:dyDescent="0.2">
      <c r="B192" s="38"/>
      <c r="C192" s="86"/>
      <c r="E192" s="40"/>
      <c r="F192" s="40"/>
      <c r="G192" s="40"/>
      <c r="H192" s="40"/>
      <c r="I192" s="40"/>
      <c r="J192" s="40"/>
      <c r="K192" s="40"/>
      <c r="L192" s="40"/>
      <c r="M192" s="40"/>
      <c r="N192" s="40"/>
    </row>
    <row r="193" spans="2:14" ht="12.75" customHeight="1" x14ac:dyDescent="0.2">
      <c r="B193" s="38"/>
      <c r="C193" s="86"/>
      <c r="E193" s="40"/>
      <c r="F193" s="40"/>
      <c r="G193" s="40"/>
      <c r="H193" s="40"/>
      <c r="I193" s="40"/>
      <c r="J193" s="40"/>
      <c r="K193" s="40"/>
      <c r="L193" s="40"/>
      <c r="M193" s="40"/>
      <c r="N193" s="40"/>
    </row>
    <row r="194" spans="2:14" ht="12.75" customHeight="1" x14ac:dyDescent="0.2">
      <c r="B194" s="38"/>
      <c r="C194" s="86"/>
      <c r="E194" s="40"/>
      <c r="F194" s="40"/>
      <c r="G194" s="40"/>
      <c r="H194" s="40"/>
      <c r="I194" s="40"/>
      <c r="J194" s="40"/>
      <c r="K194" s="40"/>
      <c r="L194" s="40"/>
      <c r="M194" s="40"/>
      <c r="N194" s="40"/>
    </row>
    <row r="195" spans="2:14" ht="12.75" customHeight="1" x14ac:dyDescent="0.2">
      <c r="B195" s="38"/>
      <c r="C195" s="86"/>
      <c r="E195" s="40"/>
      <c r="F195" s="40"/>
      <c r="G195" s="40"/>
      <c r="H195" s="40"/>
      <c r="I195" s="40"/>
      <c r="J195" s="40"/>
      <c r="K195" s="40"/>
      <c r="L195" s="40"/>
      <c r="M195" s="40"/>
      <c r="N195" s="40"/>
    </row>
    <row r="196" spans="2:14" ht="12.75" customHeight="1" x14ac:dyDescent="0.2">
      <c r="B196" s="38"/>
      <c r="C196" s="86"/>
      <c r="E196" s="40"/>
      <c r="F196" s="40"/>
      <c r="G196" s="40"/>
      <c r="H196" s="40"/>
      <c r="I196" s="40"/>
      <c r="J196" s="40"/>
      <c r="K196" s="40"/>
      <c r="L196" s="40"/>
      <c r="M196" s="40"/>
      <c r="N196" s="40"/>
    </row>
    <row r="197" spans="2:14" ht="12.75" customHeight="1" x14ac:dyDescent="0.2">
      <c r="B197" s="38"/>
      <c r="C197" s="86"/>
      <c r="E197" s="40"/>
      <c r="F197" s="40"/>
      <c r="G197" s="40"/>
      <c r="H197" s="40"/>
      <c r="I197" s="40"/>
      <c r="J197" s="40"/>
      <c r="K197" s="40"/>
      <c r="L197" s="40"/>
      <c r="M197" s="40"/>
      <c r="N197" s="40"/>
    </row>
    <row r="198" spans="2:14" ht="12.75" customHeight="1" x14ac:dyDescent="0.2">
      <c r="B198" s="38"/>
      <c r="C198" s="86"/>
      <c r="E198" s="40"/>
      <c r="F198" s="40"/>
      <c r="G198" s="40"/>
      <c r="H198" s="40"/>
      <c r="I198" s="40"/>
      <c r="J198" s="40"/>
      <c r="K198" s="40"/>
      <c r="L198" s="40"/>
      <c r="M198" s="40"/>
      <c r="N198" s="40"/>
    </row>
    <row r="199" spans="2:14" ht="12.75" customHeight="1" x14ac:dyDescent="0.2">
      <c r="B199" s="38"/>
      <c r="C199" s="86"/>
      <c r="E199" s="40"/>
      <c r="F199" s="40"/>
      <c r="G199" s="40"/>
      <c r="H199" s="40"/>
      <c r="I199" s="40"/>
      <c r="J199" s="40"/>
      <c r="K199" s="40"/>
      <c r="L199" s="40"/>
      <c r="M199" s="40"/>
      <c r="N199" s="40"/>
    </row>
    <row r="200" spans="2:14" ht="12.75" customHeight="1" x14ac:dyDescent="0.2">
      <c r="B200" s="38"/>
      <c r="C200" s="86"/>
      <c r="E200" s="40"/>
      <c r="F200" s="40"/>
      <c r="G200" s="40"/>
      <c r="H200" s="40"/>
      <c r="I200" s="40"/>
      <c r="J200" s="40"/>
      <c r="K200" s="40"/>
      <c r="L200" s="40"/>
      <c r="M200" s="40"/>
      <c r="N200" s="40"/>
    </row>
    <row r="201" spans="2:14" ht="12.75" customHeight="1" x14ac:dyDescent="0.2">
      <c r="B201" s="38"/>
      <c r="C201" s="86"/>
      <c r="E201" s="40"/>
      <c r="F201" s="40"/>
      <c r="G201" s="40"/>
      <c r="H201" s="40"/>
      <c r="I201" s="40"/>
      <c r="J201" s="40"/>
      <c r="K201" s="40"/>
      <c r="L201" s="40"/>
      <c r="M201" s="40"/>
      <c r="N201" s="40"/>
    </row>
    <row r="202" spans="2:14" ht="12.75" customHeight="1" x14ac:dyDescent="0.2">
      <c r="B202" s="38"/>
      <c r="C202" s="86"/>
      <c r="E202" s="40"/>
      <c r="F202" s="40"/>
      <c r="G202" s="40"/>
      <c r="H202" s="40"/>
      <c r="I202" s="40"/>
      <c r="J202" s="40"/>
      <c r="K202" s="40"/>
      <c r="L202" s="40"/>
      <c r="M202" s="40"/>
      <c r="N202" s="40"/>
    </row>
    <row r="203" spans="2:14" ht="12.75" customHeight="1" x14ac:dyDescent="0.2">
      <c r="B203" s="38"/>
      <c r="C203" s="86"/>
      <c r="E203" s="40"/>
      <c r="F203" s="40"/>
      <c r="G203" s="40"/>
      <c r="H203" s="40"/>
      <c r="I203" s="40"/>
      <c r="J203" s="40"/>
      <c r="K203" s="40"/>
      <c r="L203" s="40"/>
      <c r="M203" s="40"/>
      <c r="N203" s="40"/>
    </row>
    <row r="204" spans="2:14" ht="12.75" customHeight="1" x14ac:dyDescent="0.2">
      <c r="B204" s="38"/>
      <c r="C204" s="86"/>
      <c r="E204" s="40"/>
      <c r="F204" s="40"/>
      <c r="G204" s="40"/>
      <c r="H204" s="40"/>
      <c r="I204" s="40"/>
      <c r="J204" s="40"/>
      <c r="K204" s="40"/>
      <c r="L204" s="40"/>
      <c r="M204" s="40"/>
      <c r="N204" s="40"/>
    </row>
    <row r="205" spans="2:14" ht="12.75" customHeight="1" x14ac:dyDescent="0.2">
      <c r="B205" s="38"/>
      <c r="C205" s="86"/>
      <c r="E205" s="40"/>
      <c r="F205" s="40"/>
      <c r="G205" s="40"/>
      <c r="H205" s="40"/>
      <c r="I205" s="40"/>
      <c r="J205" s="40"/>
      <c r="K205" s="40"/>
      <c r="L205" s="40"/>
      <c r="M205" s="40"/>
      <c r="N205" s="40"/>
    </row>
    <row r="206" spans="2:14" ht="12.75" customHeight="1" x14ac:dyDescent="0.2">
      <c r="B206" s="38"/>
      <c r="C206" s="86"/>
      <c r="E206" s="40"/>
      <c r="F206" s="40"/>
      <c r="G206" s="40"/>
      <c r="H206" s="40"/>
      <c r="I206" s="40"/>
      <c r="J206" s="40"/>
      <c r="K206" s="40"/>
      <c r="L206" s="40"/>
      <c r="M206" s="40"/>
      <c r="N206" s="40"/>
    </row>
    <row r="207" spans="2:14" ht="12.75" customHeight="1" x14ac:dyDescent="0.2">
      <c r="B207" s="38"/>
      <c r="C207" s="86"/>
      <c r="E207" s="40"/>
      <c r="F207" s="40"/>
      <c r="G207" s="40"/>
      <c r="H207" s="40"/>
      <c r="I207" s="40"/>
      <c r="J207" s="40"/>
      <c r="K207" s="40"/>
      <c r="L207" s="40"/>
      <c r="M207" s="40"/>
      <c r="N207" s="40"/>
    </row>
    <row r="208" spans="2:14" ht="12.75" customHeight="1" x14ac:dyDescent="0.2">
      <c r="B208" s="38"/>
      <c r="C208" s="86"/>
      <c r="E208" s="40"/>
      <c r="F208" s="40"/>
      <c r="G208" s="40"/>
      <c r="H208" s="40"/>
      <c r="I208" s="40"/>
      <c r="J208" s="40"/>
      <c r="K208" s="40"/>
      <c r="L208" s="40"/>
      <c r="M208" s="40"/>
      <c r="N208" s="40"/>
    </row>
    <row r="209" spans="2:14" ht="12.75" customHeight="1" x14ac:dyDescent="0.2">
      <c r="B209" s="38"/>
      <c r="C209" s="86"/>
      <c r="E209" s="40"/>
      <c r="F209" s="40"/>
      <c r="G209" s="40"/>
      <c r="H209" s="40"/>
      <c r="I209" s="40"/>
      <c r="J209" s="40"/>
      <c r="K209" s="40"/>
      <c r="L209" s="40"/>
      <c r="M209" s="40"/>
      <c r="N209" s="40"/>
    </row>
    <row r="210" spans="2:14" ht="12.75" customHeight="1" x14ac:dyDescent="0.2">
      <c r="B210" s="38"/>
      <c r="C210" s="86"/>
      <c r="E210" s="40"/>
      <c r="F210" s="40"/>
      <c r="G210" s="40"/>
      <c r="H210" s="40"/>
      <c r="I210" s="40"/>
      <c r="J210" s="40"/>
      <c r="K210" s="40"/>
      <c r="L210" s="40"/>
      <c r="M210" s="40"/>
      <c r="N210" s="40"/>
    </row>
    <row r="211" spans="2:14" ht="12.75" customHeight="1" x14ac:dyDescent="0.2">
      <c r="B211" s="38"/>
      <c r="C211" s="86"/>
      <c r="E211" s="40"/>
      <c r="F211" s="40"/>
      <c r="G211" s="40"/>
      <c r="H211" s="40"/>
      <c r="I211" s="40"/>
      <c r="J211" s="40"/>
      <c r="K211" s="40"/>
      <c r="L211" s="40"/>
      <c r="M211" s="40"/>
      <c r="N211" s="40"/>
    </row>
    <row r="212" spans="2:14" ht="12.75" customHeight="1" x14ac:dyDescent="0.2">
      <c r="B212" s="38"/>
      <c r="C212" s="86"/>
      <c r="E212" s="40"/>
      <c r="F212" s="40"/>
      <c r="G212" s="40"/>
      <c r="H212" s="40"/>
      <c r="I212" s="40"/>
      <c r="J212" s="40"/>
      <c r="K212" s="40"/>
      <c r="L212" s="40"/>
      <c r="M212" s="40"/>
      <c r="N212" s="40"/>
    </row>
    <row r="213" spans="2:14" ht="12.75" customHeight="1" x14ac:dyDescent="0.2">
      <c r="B213" s="38"/>
      <c r="C213" s="86"/>
      <c r="E213" s="40"/>
      <c r="F213" s="40"/>
      <c r="G213" s="40"/>
      <c r="H213" s="40"/>
      <c r="I213" s="40"/>
      <c r="J213" s="40"/>
      <c r="K213" s="40"/>
      <c r="L213" s="40"/>
      <c r="M213" s="40"/>
      <c r="N213" s="40"/>
    </row>
    <row r="214" spans="2:14" ht="12.75" customHeight="1" x14ac:dyDescent="0.2">
      <c r="B214" s="38"/>
      <c r="C214" s="86"/>
      <c r="E214" s="40"/>
      <c r="F214" s="40"/>
      <c r="G214" s="40"/>
      <c r="H214" s="40"/>
      <c r="I214" s="40"/>
      <c r="J214" s="40"/>
      <c r="K214" s="40"/>
      <c r="L214" s="40"/>
      <c r="M214" s="40"/>
      <c r="N214" s="40"/>
    </row>
    <row r="215" spans="2:14" ht="12.75" customHeight="1" x14ac:dyDescent="0.2">
      <c r="B215" s="38"/>
      <c r="C215" s="86"/>
      <c r="E215" s="40"/>
      <c r="F215" s="40"/>
      <c r="G215" s="40"/>
      <c r="H215" s="40"/>
      <c r="I215" s="40"/>
      <c r="J215" s="40"/>
      <c r="K215" s="40"/>
      <c r="L215" s="40"/>
      <c r="M215" s="40"/>
      <c r="N215" s="40"/>
    </row>
    <row r="216" spans="2:14" ht="12.75" customHeight="1" x14ac:dyDescent="0.2">
      <c r="B216" s="38"/>
      <c r="C216" s="86"/>
      <c r="E216" s="40"/>
      <c r="F216" s="40"/>
      <c r="G216" s="40"/>
      <c r="H216" s="40"/>
      <c r="I216" s="40"/>
      <c r="J216" s="40"/>
      <c r="K216" s="40"/>
      <c r="L216" s="40"/>
      <c r="M216" s="40"/>
      <c r="N216" s="40"/>
    </row>
    <row r="217" spans="2:14" ht="12.75" customHeight="1" x14ac:dyDescent="0.2">
      <c r="B217" s="38"/>
      <c r="C217" s="86"/>
      <c r="E217" s="40"/>
      <c r="F217" s="40"/>
      <c r="G217" s="40"/>
      <c r="H217" s="40"/>
      <c r="I217" s="40"/>
      <c r="J217" s="40"/>
      <c r="K217" s="40"/>
      <c r="L217" s="40"/>
      <c r="M217" s="40"/>
      <c r="N217" s="40"/>
    </row>
    <row r="218" spans="2:14" ht="12.75" customHeight="1" x14ac:dyDescent="0.2">
      <c r="B218" s="38"/>
      <c r="C218" s="86"/>
      <c r="E218" s="40"/>
      <c r="F218" s="40"/>
      <c r="G218" s="40"/>
      <c r="H218" s="40"/>
      <c r="I218" s="40"/>
      <c r="J218" s="40"/>
      <c r="K218" s="40"/>
      <c r="L218" s="40"/>
      <c r="M218" s="40"/>
      <c r="N218" s="40"/>
    </row>
    <row r="219" spans="2:14" ht="12.75" customHeight="1" x14ac:dyDescent="0.2">
      <c r="B219" s="38"/>
      <c r="C219" s="86"/>
      <c r="E219" s="40"/>
      <c r="F219" s="40"/>
      <c r="G219" s="40"/>
      <c r="H219" s="40"/>
      <c r="I219" s="40"/>
      <c r="J219" s="40"/>
      <c r="K219" s="40"/>
      <c r="L219" s="40"/>
      <c r="M219" s="40"/>
      <c r="N219" s="40"/>
    </row>
    <row r="220" spans="2:14" ht="12.75" customHeight="1" x14ac:dyDescent="0.2">
      <c r="B220" s="38"/>
      <c r="C220" s="86"/>
      <c r="E220" s="40"/>
      <c r="F220" s="40"/>
      <c r="G220" s="40"/>
      <c r="H220" s="40"/>
      <c r="I220" s="40"/>
      <c r="J220" s="40"/>
      <c r="K220" s="40"/>
      <c r="L220" s="40"/>
      <c r="M220" s="40"/>
      <c r="N220" s="40"/>
    </row>
    <row r="221" spans="2:14" ht="12.75" customHeight="1" x14ac:dyDescent="0.2">
      <c r="B221" s="38"/>
      <c r="C221" s="86"/>
      <c r="E221" s="40"/>
      <c r="F221" s="40"/>
      <c r="G221" s="40"/>
      <c r="H221" s="40"/>
      <c r="I221" s="40"/>
      <c r="J221" s="40"/>
      <c r="K221" s="40"/>
      <c r="L221" s="40"/>
      <c r="M221" s="40"/>
      <c r="N221" s="40"/>
    </row>
    <row r="222" spans="2:14" ht="12.75" customHeight="1" x14ac:dyDescent="0.2">
      <c r="B222" s="38"/>
      <c r="C222" s="86"/>
      <c r="E222" s="40"/>
      <c r="F222" s="40"/>
      <c r="G222" s="40"/>
      <c r="H222" s="40"/>
      <c r="I222" s="40"/>
      <c r="J222" s="40"/>
      <c r="K222" s="40"/>
      <c r="L222" s="40"/>
      <c r="M222" s="40"/>
      <c r="N222" s="40"/>
    </row>
    <row r="223" spans="2:14" ht="12.75" customHeight="1" x14ac:dyDescent="0.2">
      <c r="B223" s="38"/>
      <c r="C223" s="86"/>
      <c r="E223" s="40"/>
      <c r="F223" s="40"/>
      <c r="G223" s="40"/>
      <c r="H223" s="40"/>
      <c r="I223" s="40"/>
      <c r="J223" s="40"/>
      <c r="K223" s="40"/>
      <c r="L223" s="40"/>
      <c r="M223" s="40"/>
      <c r="N223" s="40"/>
    </row>
    <row r="224" spans="2:14" ht="12.75" customHeight="1" x14ac:dyDescent="0.2">
      <c r="B224" s="38"/>
      <c r="C224" s="86"/>
      <c r="E224" s="40"/>
      <c r="F224" s="40"/>
      <c r="G224" s="40"/>
      <c r="H224" s="40"/>
      <c r="I224" s="40"/>
      <c r="J224" s="40"/>
      <c r="K224" s="40"/>
      <c r="L224" s="40"/>
      <c r="M224" s="40"/>
      <c r="N224" s="40"/>
    </row>
    <row r="225" spans="2:14" ht="12.75" customHeight="1" x14ac:dyDescent="0.2">
      <c r="B225" s="38"/>
      <c r="C225" s="86"/>
      <c r="E225" s="40"/>
      <c r="F225" s="40"/>
      <c r="G225" s="40"/>
      <c r="H225" s="40"/>
      <c r="I225" s="40"/>
      <c r="J225" s="40"/>
      <c r="K225" s="40"/>
      <c r="L225" s="40"/>
      <c r="M225" s="40"/>
      <c r="N225" s="40"/>
    </row>
    <row r="226" spans="2:14" ht="12.75" customHeight="1" x14ac:dyDescent="0.2">
      <c r="B226" s="38"/>
      <c r="C226" s="86"/>
      <c r="E226" s="40"/>
      <c r="F226" s="40"/>
      <c r="G226" s="40"/>
      <c r="H226" s="40"/>
      <c r="I226" s="40"/>
      <c r="J226" s="40"/>
      <c r="K226" s="40"/>
      <c r="L226" s="40"/>
      <c r="M226" s="40"/>
      <c r="N226" s="40"/>
    </row>
    <row r="227" spans="2:14" ht="12.75" customHeight="1" x14ac:dyDescent="0.2">
      <c r="B227" s="38"/>
      <c r="C227" s="86"/>
      <c r="E227" s="40"/>
      <c r="F227" s="40"/>
      <c r="G227" s="40"/>
      <c r="H227" s="40"/>
      <c r="I227" s="40"/>
      <c r="J227" s="40"/>
      <c r="K227" s="40"/>
      <c r="L227" s="40"/>
      <c r="M227" s="40"/>
      <c r="N227" s="40"/>
    </row>
    <row r="228" spans="2:14" ht="12.75" customHeight="1" x14ac:dyDescent="0.2">
      <c r="B228" s="38"/>
      <c r="C228" s="86"/>
      <c r="E228" s="40"/>
      <c r="F228" s="40"/>
      <c r="G228" s="40"/>
      <c r="H228" s="40"/>
      <c r="I228" s="40"/>
      <c r="J228" s="40"/>
      <c r="K228" s="40"/>
      <c r="L228" s="40"/>
      <c r="M228" s="40"/>
      <c r="N228" s="40"/>
    </row>
    <row r="229" spans="2:14" ht="12.75" customHeight="1" x14ac:dyDescent="0.2">
      <c r="B229" s="38"/>
      <c r="C229" s="86"/>
      <c r="E229" s="40"/>
      <c r="F229" s="40"/>
      <c r="G229" s="40"/>
      <c r="H229" s="40"/>
      <c r="I229" s="40"/>
      <c r="J229" s="40"/>
      <c r="K229" s="40"/>
      <c r="L229" s="40"/>
      <c r="M229" s="40"/>
      <c r="N229" s="40"/>
    </row>
    <row r="230" spans="2:14" ht="12.75" customHeight="1" x14ac:dyDescent="0.2">
      <c r="B230" s="38"/>
      <c r="C230" s="86"/>
      <c r="E230" s="40"/>
      <c r="F230" s="40"/>
      <c r="G230" s="40"/>
      <c r="H230" s="40"/>
      <c r="I230" s="40"/>
      <c r="J230" s="40"/>
      <c r="K230" s="40"/>
      <c r="L230" s="40"/>
      <c r="M230" s="40"/>
      <c r="N230" s="40"/>
    </row>
    <row r="231" spans="2:14" ht="12.75" customHeight="1" x14ac:dyDescent="0.2">
      <c r="B231" s="38"/>
      <c r="C231" s="86"/>
      <c r="E231" s="40"/>
      <c r="F231" s="40"/>
      <c r="G231" s="40"/>
      <c r="H231" s="40"/>
      <c r="I231" s="40"/>
      <c r="J231" s="40"/>
      <c r="K231" s="40"/>
      <c r="L231" s="40"/>
      <c r="M231" s="40"/>
      <c r="N231" s="40"/>
    </row>
    <row r="232" spans="2:14" ht="12.75" customHeight="1" x14ac:dyDescent="0.2">
      <c r="B232" s="38"/>
      <c r="C232" s="86"/>
      <c r="E232" s="40"/>
      <c r="F232" s="40"/>
      <c r="G232" s="40"/>
      <c r="H232" s="40"/>
      <c r="I232" s="40"/>
      <c r="J232" s="40"/>
      <c r="K232" s="40"/>
      <c r="L232" s="40"/>
      <c r="M232" s="40"/>
      <c r="N232" s="40"/>
    </row>
    <row r="233" spans="2:14" ht="12.75" customHeight="1" x14ac:dyDescent="0.2">
      <c r="B233" s="38"/>
      <c r="C233" s="86"/>
      <c r="E233" s="40"/>
      <c r="F233" s="40"/>
      <c r="G233" s="40"/>
      <c r="H233" s="40"/>
      <c r="I233" s="40"/>
      <c r="J233" s="40"/>
      <c r="K233" s="40"/>
      <c r="L233" s="40"/>
      <c r="M233" s="40"/>
      <c r="N233" s="40"/>
    </row>
    <row r="234" spans="2:14" ht="12.75" customHeight="1" x14ac:dyDescent="0.2">
      <c r="B234" s="38"/>
      <c r="C234" s="86"/>
      <c r="E234" s="40"/>
      <c r="F234" s="40"/>
      <c r="G234" s="40"/>
      <c r="H234" s="40"/>
      <c r="I234" s="40"/>
      <c r="J234" s="40"/>
      <c r="K234" s="40"/>
      <c r="L234" s="40"/>
      <c r="M234" s="40"/>
      <c r="N234" s="40"/>
    </row>
    <row r="235" spans="2:14" ht="12.75" customHeight="1" x14ac:dyDescent="0.2">
      <c r="B235" s="38"/>
      <c r="C235" s="86"/>
      <c r="E235" s="40"/>
      <c r="F235" s="40"/>
      <c r="G235" s="40"/>
      <c r="H235" s="40"/>
      <c r="I235" s="40"/>
      <c r="J235" s="40"/>
      <c r="K235" s="40"/>
      <c r="L235" s="40"/>
      <c r="M235" s="40"/>
      <c r="N235" s="40"/>
    </row>
    <row r="236" spans="2:14" ht="12.75" customHeight="1" x14ac:dyDescent="0.2">
      <c r="B236" s="38"/>
      <c r="C236" s="86"/>
      <c r="E236" s="40"/>
      <c r="F236" s="40"/>
      <c r="G236" s="40"/>
      <c r="H236" s="40"/>
      <c r="I236" s="40"/>
      <c r="J236" s="40"/>
      <c r="K236" s="40"/>
      <c r="L236" s="40"/>
      <c r="M236" s="40"/>
      <c r="N236" s="40"/>
    </row>
    <row r="237" spans="2:14" ht="12.75" customHeight="1" x14ac:dyDescent="0.2">
      <c r="B237" s="38"/>
      <c r="C237" s="86"/>
      <c r="E237" s="40"/>
      <c r="F237" s="40"/>
      <c r="G237" s="40"/>
      <c r="H237" s="40"/>
      <c r="I237" s="40"/>
      <c r="J237" s="40"/>
      <c r="K237" s="40"/>
      <c r="L237" s="40"/>
      <c r="M237" s="40"/>
      <c r="N237" s="40"/>
    </row>
    <row r="238" spans="2:14" ht="12.75" customHeight="1" x14ac:dyDescent="0.2">
      <c r="B238" s="38"/>
      <c r="C238" s="86"/>
      <c r="E238" s="40"/>
      <c r="F238" s="40"/>
      <c r="G238" s="40"/>
      <c r="H238" s="40"/>
      <c r="I238" s="40"/>
      <c r="J238" s="40"/>
      <c r="K238" s="40"/>
      <c r="L238" s="40"/>
      <c r="M238" s="40"/>
      <c r="N238" s="40"/>
    </row>
    <row r="239" spans="2:14" ht="12.75" customHeight="1" x14ac:dyDescent="0.2">
      <c r="B239" s="38"/>
      <c r="C239" s="86"/>
      <c r="E239" s="40"/>
      <c r="F239" s="40"/>
      <c r="G239" s="40"/>
      <c r="H239" s="40"/>
      <c r="I239" s="40"/>
      <c r="J239" s="40"/>
      <c r="K239" s="40"/>
      <c r="L239" s="40"/>
      <c r="M239" s="40"/>
      <c r="N239" s="40"/>
    </row>
    <row r="240" spans="2:14" ht="12.75" customHeight="1" x14ac:dyDescent="0.2">
      <c r="B240" s="38"/>
      <c r="C240" s="86"/>
      <c r="E240" s="40"/>
      <c r="F240" s="40"/>
      <c r="G240" s="40"/>
      <c r="H240" s="40"/>
      <c r="I240" s="40"/>
      <c r="J240" s="40"/>
      <c r="K240" s="40"/>
      <c r="L240" s="40"/>
      <c r="M240" s="40"/>
      <c r="N240" s="40"/>
    </row>
    <row r="241" spans="2:14" ht="12.75" customHeight="1" x14ac:dyDescent="0.2">
      <c r="B241" s="38"/>
      <c r="C241" s="86"/>
      <c r="E241" s="40"/>
      <c r="F241" s="40"/>
      <c r="G241" s="40"/>
      <c r="H241" s="40"/>
      <c r="I241" s="40"/>
      <c r="J241" s="40"/>
      <c r="K241" s="40"/>
      <c r="L241" s="40"/>
      <c r="M241" s="40"/>
      <c r="N241" s="40"/>
    </row>
    <row r="242" spans="2:14" ht="12.75" customHeight="1" x14ac:dyDescent="0.2">
      <c r="B242" s="38"/>
      <c r="C242" s="86"/>
      <c r="E242" s="40"/>
      <c r="F242" s="40"/>
      <c r="G242" s="40"/>
      <c r="H242" s="40"/>
      <c r="I242" s="40"/>
      <c r="J242" s="40"/>
      <c r="K242" s="40"/>
      <c r="L242" s="40"/>
      <c r="M242" s="40"/>
      <c r="N242" s="40"/>
    </row>
    <row r="243" spans="2:14" ht="12.75" customHeight="1" x14ac:dyDescent="0.2">
      <c r="B243" s="38"/>
      <c r="C243" s="86"/>
      <c r="E243" s="40"/>
      <c r="F243" s="40"/>
      <c r="G243" s="40"/>
      <c r="H243" s="40"/>
      <c r="I243" s="40"/>
      <c r="J243" s="40"/>
      <c r="K243" s="40"/>
      <c r="L243" s="40"/>
      <c r="M243" s="40"/>
      <c r="N243" s="40"/>
    </row>
    <row r="244" spans="2:14" ht="12.75" customHeight="1" x14ac:dyDescent="0.2">
      <c r="B244" s="38"/>
      <c r="C244" s="86"/>
      <c r="E244" s="40"/>
      <c r="F244" s="40"/>
      <c r="G244" s="40"/>
      <c r="H244" s="40"/>
      <c r="I244" s="40"/>
      <c r="J244" s="40"/>
      <c r="K244" s="40"/>
      <c r="L244" s="40"/>
      <c r="M244" s="40"/>
      <c r="N244" s="40"/>
    </row>
    <row r="245" spans="2:14" ht="12.75" customHeight="1" x14ac:dyDescent="0.2">
      <c r="B245" s="38"/>
      <c r="C245" s="86"/>
      <c r="E245" s="40"/>
      <c r="F245" s="40"/>
      <c r="G245" s="40"/>
      <c r="H245" s="40"/>
      <c r="I245" s="40"/>
      <c r="J245" s="40"/>
      <c r="K245" s="40"/>
      <c r="L245" s="40"/>
      <c r="M245" s="40"/>
      <c r="N245" s="40"/>
    </row>
    <row r="246" spans="2:14" ht="12.75" customHeight="1" x14ac:dyDescent="0.2">
      <c r="B246" s="38"/>
      <c r="C246" s="86"/>
      <c r="E246" s="40"/>
      <c r="F246" s="40"/>
      <c r="G246" s="40"/>
      <c r="H246" s="40"/>
      <c r="I246" s="40"/>
      <c r="J246" s="40"/>
      <c r="K246" s="40"/>
      <c r="L246" s="40"/>
      <c r="M246" s="40"/>
      <c r="N246" s="40"/>
    </row>
    <row r="247" spans="2:14" ht="12.75" customHeight="1" x14ac:dyDescent="0.2">
      <c r="B247" s="38"/>
      <c r="C247" s="86"/>
      <c r="E247" s="40"/>
      <c r="F247" s="40"/>
      <c r="G247" s="40"/>
      <c r="H247" s="40"/>
      <c r="I247" s="40"/>
      <c r="J247" s="40"/>
      <c r="K247" s="40"/>
      <c r="L247" s="40"/>
      <c r="M247" s="40"/>
      <c r="N247" s="40"/>
    </row>
    <row r="248" spans="2:14" ht="12.75" customHeight="1" x14ac:dyDescent="0.2">
      <c r="B248" s="38"/>
      <c r="C248" s="86"/>
      <c r="E248" s="40"/>
      <c r="F248" s="40"/>
      <c r="G248" s="40"/>
      <c r="H248" s="40"/>
      <c r="I248" s="40"/>
      <c r="J248" s="40"/>
      <c r="K248" s="40"/>
      <c r="L248" s="40"/>
      <c r="M248" s="40"/>
      <c r="N248" s="40"/>
    </row>
    <row r="249" spans="2:14" ht="12.75" customHeight="1" x14ac:dyDescent="0.2">
      <c r="B249" s="38"/>
      <c r="C249" s="86"/>
      <c r="E249" s="40"/>
      <c r="F249" s="40"/>
      <c r="G249" s="40"/>
      <c r="H249" s="40"/>
      <c r="I249" s="40"/>
      <c r="J249" s="40"/>
      <c r="K249" s="40"/>
      <c r="L249" s="40"/>
      <c r="M249" s="40"/>
      <c r="N249" s="40"/>
    </row>
    <row r="250" spans="2:14" ht="12.75" customHeight="1" x14ac:dyDescent="0.2">
      <c r="B250" s="38"/>
      <c r="C250" s="86"/>
      <c r="E250" s="40"/>
      <c r="F250" s="40"/>
      <c r="G250" s="40"/>
      <c r="H250" s="40"/>
      <c r="I250" s="40"/>
      <c r="J250" s="40"/>
      <c r="K250" s="40"/>
      <c r="L250" s="40"/>
      <c r="M250" s="40"/>
      <c r="N250" s="40"/>
    </row>
    <row r="251" spans="2:14" ht="12.75" customHeight="1" x14ac:dyDescent="0.2">
      <c r="B251" s="38"/>
      <c r="C251" s="86"/>
      <c r="E251" s="40"/>
      <c r="F251" s="40"/>
      <c r="G251" s="40"/>
      <c r="H251" s="40"/>
      <c r="I251" s="40"/>
      <c r="J251" s="40"/>
      <c r="K251" s="40"/>
      <c r="L251" s="40"/>
      <c r="M251" s="40"/>
      <c r="N251" s="40"/>
    </row>
    <row r="252" spans="2:14" ht="12.75" customHeight="1" x14ac:dyDescent="0.2">
      <c r="B252" s="38"/>
      <c r="C252" s="86"/>
      <c r="E252" s="40"/>
      <c r="F252" s="40"/>
      <c r="G252" s="40"/>
      <c r="H252" s="40"/>
      <c r="I252" s="40"/>
      <c r="J252" s="40"/>
      <c r="K252" s="40"/>
      <c r="L252" s="40"/>
      <c r="M252" s="40"/>
      <c r="N252" s="40"/>
    </row>
    <row r="253" spans="2:14" ht="12.75" customHeight="1" x14ac:dyDescent="0.2">
      <c r="B253" s="38"/>
      <c r="C253" s="86"/>
      <c r="E253" s="40"/>
      <c r="F253" s="40"/>
      <c r="G253" s="40"/>
      <c r="H253" s="40"/>
      <c r="I253" s="40"/>
      <c r="J253" s="40"/>
      <c r="K253" s="40"/>
      <c r="L253" s="40"/>
      <c r="M253" s="40"/>
      <c r="N253" s="40"/>
    </row>
    <row r="254" spans="2:14" ht="12.75" customHeight="1" x14ac:dyDescent="0.2">
      <c r="B254" s="38"/>
      <c r="C254" s="86"/>
      <c r="E254" s="40"/>
      <c r="F254" s="40"/>
      <c r="G254" s="40"/>
      <c r="H254" s="40"/>
      <c r="I254" s="40"/>
      <c r="J254" s="40"/>
      <c r="K254" s="40"/>
      <c r="L254" s="40"/>
      <c r="M254" s="40"/>
      <c r="N254" s="40"/>
    </row>
    <row r="255" spans="2:14" ht="12.75" customHeight="1" x14ac:dyDescent="0.2">
      <c r="B255" s="38"/>
      <c r="C255" s="86"/>
      <c r="E255" s="40"/>
      <c r="F255" s="40"/>
      <c r="G255" s="40"/>
      <c r="H255" s="40"/>
      <c r="I255" s="40"/>
      <c r="J255" s="40"/>
      <c r="K255" s="40"/>
      <c r="L255" s="40"/>
      <c r="M255" s="40"/>
      <c r="N255" s="40"/>
    </row>
    <row r="256" spans="2:14" ht="12.75" customHeight="1" x14ac:dyDescent="0.2">
      <c r="B256" s="38"/>
      <c r="C256" s="86"/>
      <c r="E256" s="40"/>
      <c r="F256" s="40"/>
      <c r="G256" s="40"/>
      <c r="H256" s="40"/>
      <c r="I256" s="40"/>
      <c r="J256" s="40"/>
      <c r="K256" s="40"/>
      <c r="L256" s="40"/>
      <c r="M256" s="40"/>
      <c r="N256" s="40"/>
    </row>
    <row r="257" spans="2:14" ht="12.75" customHeight="1" x14ac:dyDescent="0.2">
      <c r="B257" s="38"/>
      <c r="C257" s="86"/>
      <c r="E257" s="40"/>
      <c r="F257" s="40"/>
      <c r="G257" s="40"/>
      <c r="H257" s="40"/>
      <c r="I257" s="40"/>
      <c r="J257" s="40"/>
      <c r="K257" s="40"/>
      <c r="L257" s="40"/>
      <c r="M257" s="40"/>
      <c r="N257" s="40"/>
    </row>
    <row r="258" spans="2:14" ht="12.75" customHeight="1" x14ac:dyDescent="0.2">
      <c r="B258" s="38"/>
      <c r="C258" s="86"/>
      <c r="E258" s="40"/>
      <c r="F258" s="40"/>
      <c r="G258" s="40"/>
      <c r="H258" s="40"/>
      <c r="I258" s="40"/>
      <c r="J258" s="40"/>
      <c r="K258" s="40"/>
      <c r="L258" s="40"/>
      <c r="M258" s="40"/>
      <c r="N258" s="40"/>
    </row>
    <row r="259" spans="2:14" ht="12.75" customHeight="1" x14ac:dyDescent="0.2">
      <c r="B259" s="38"/>
      <c r="C259" s="86"/>
      <c r="E259" s="40"/>
      <c r="F259" s="40"/>
      <c r="G259" s="40"/>
      <c r="H259" s="40"/>
      <c r="I259" s="40"/>
      <c r="J259" s="40"/>
      <c r="K259" s="40"/>
      <c r="L259" s="40"/>
      <c r="M259" s="40"/>
      <c r="N259" s="40"/>
    </row>
    <row r="260" spans="2:14" ht="12.75" customHeight="1" x14ac:dyDescent="0.2">
      <c r="B260" s="38"/>
      <c r="C260" s="86"/>
      <c r="E260" s="40"/>
      <c r="F260" s="40"/>
      <c r="G260" s="40"/>
      <c r="H260" s="40"/>
      <c r="I260" s="40"/>
      <c r="J260" s="40"/>
      <c r="K260" s="40"/>
      <c r="L260" s="40"/>
      <c r="M260" s="40"/>
      <c r="N260" s="40"/>
    </row>
    <row r="261" spans="2:14" ht="12.75" customHeight="1" x14ac:dyDescent="0.2">
      <c r="B261" s="38"/>
      <c r="C261" s="86"/>
      <c r="E261" s="40"/>
      <c r="F261" s="40"/>
      <c r="G261" s="40"/>
      <c r="H261" s="40"/>
      <c r="I261" s="40"/>
      <c r="J261" s="40"/>
      <c r="K261" s="40"/>
      <c r="L261" s="40"/>
      <c r="M261" s="40"/>
      <c r="N261" s="40"/>
    </row>
    <row r="262" spans="2:14" ht="12.75" customHeight="1" x14ac:dyDescent="0.2">
      <c r="B262" s="38"/>
      <c r="C262" s="86"/>
      <c r="E262" s="40"/>
      <c r="F262" s="40"/>
      <c r="G262" s="40"/>
      <c r="H262" s="40"/>
      <c r="I262" s="40"/>
      <c r="J262" s="40"/>
      <c r="K262" s="40"/>
      <c r="L262" s="40"/>
      <c r="M262" s="40"/>
      <c r="N262" s="40"/>
    </row>
    <row r="263" spans="2:14" ht="12.75" customHeight="1" x14ac:dyDescent="0.2">
      <c r="B263" s="38"/>
      <c r="C263" s="86"/>
      <c r="E263" s="40"/>
      <c r="F263" s="40"/>
      <c r="G263" s="40"/>
      <c r="H263" s="40"/>
      <c r="I263" s="40"/>
      <c r="J263" s="40"/>
      <c r="K263" s="40"/>
      <c r="L263" s="40"/>
      <c r="M263" s="40"/>
      <c r="N263" s="40"/>
    </row>
    <row r="264" spans="2:14" ht="12.75" customHeight="1" x14ac:dyDescent="0.2">
      <c r="B264" s="38"/>
      <c r="C264" s="86"/>
      <c r="E264" s="40"/>
      <c r="F264" s="40"/>
      <c r="G264" s="40"/>
      <c r="H264" s="40"/>
      <c r="I264" s="40"/>
      <c r="J264" s="40"/>
      <c r="K264" s="40"/>
      <c r="L264" s="40"/>
      <c r="M264" s="40"/>
      <c r="N264" s="40"/>
    </row>
    <row r="265" spans="2:14" ht="12.75" customHeight="1" x14ac:dyDescent="0.2">
      <c r="B265" s="38"/>
      <c r="C265" s="86"/>
      <c r="E265" s="40"/>
      <c r="F265" s="40"/>
      <c r="G265" s="40"/>
      <c r="H265" s="40"/>
      <c r="I265" s="40"/>
      <c r="J265" s="40"/>
      <c r="K265" s="40"/>
      <c r="L265" s="40"/>
      <c r="M265" s="40"/>
      <c r="N265" s="40"/>
    </row>
    <row r="266" spans="2:14" ht="12.75" customHeight="1" x14ac:dyDescent="0.2">
      <c r="B266" s="38"/>
      <c r="C266" s="86"/>
      <c r="E266" s="40"/>
      <c r="F266" s="40"/>
      <c r="G266" s="40"/>
      <c r="H266" s="40"/>
      <c r="I266" s="40"/>
      <c r="J266" s="40"/>
      <c r="K266" s="40"/>
      <c r="L266" s="40"/>
      <c r="M266" s="40"/>
      <c r="N266" s="40"/>
    </row>
    <row r="267" spans="2:14" ht="12.75" customHeight="1" x14ac:dyDescent="0.2">
      <c r="B267" s="38"/>
      <c r="C267" s="86"/>
      <c r="E267" s="40"/>
      <c r="F267" s="40"/>
      <c r="G267" s="40"/>
      <c r="H267" s="40"/>
      <c r="I267" s="40"/>
      <c r="J267" s="40"/>
      <c r="K267" s="40"/>
      <c r="L267" s="40"/>
      <c r="M267" s="40"/>
      <c r="N267" s="40"/>
    </row>
    <row r="268" spans="2:14" ht="12.75" customHeight="1" x14ac:dyDescent="0.2">
      <c r="B268" s="38"/>
      <c r="C268" s="86"/>
      <c r="E268" s="40"/>
      <c r="F268" s="40"/>
      <c r="G268" s="40"/>
      <c r="H268" s="40"/>
      <c r="I268" s="40"/>
      <c r="J268" s="40"/>
      <c r="K268" s="40"/>
      <c r="L268" s="40"/>
      <c r="M268" s="40"/>
      <c r="N268" s="40"/>
    </row>
    <row r="269" spans="2:14" ht="12.75" customHeight="1" x14ac:dyDescent="0.2">
      <c r="B269" s="38"/>
      <c r="C269" s="86"/>
      <c r="E269" s="40"/>
      <c r="F269" s="40"/>
      <c r="G269" s="40"/>
      <c r="H269" s="40"/>
      <c r="I269" s="40"/>
      <c r="J269" s="40"/>
      <c r="K269" s="40"/>
      <c r="L269" s="40"/>
      <c r="M269" s="40"/>
      <c r="N269" s="40"/>
    </row>
    <row r="270" spans="2:14" ht="12.75" customHeight="1" x14ac:dyDescent="0.2">
      <c r="B270" s="38"/>
      <c r="C270" s="86"/>
      <c r="E270" s="40"/>
      <c r="F270" s="40"/>
      <c r="G270" s="40"/>
      <c r="H270" s="40"/>
      <c r="I270" s="40"/>
      <c r="J270" s="40"/>
      <c r="K270" s="40"/>
      <c r="L270" s="40"/>
      <c r="M270" s="40"/>
      <c r="N270" s="40"/>
    </row>
    <row r="271" spans="2:14" ht="12.75" customHeight="1" x14ac:dyDescent="0.2">
      <c r="B271" s="38"/>
      <c r="C271" s="86"/>
      <c r="E271" s="40"/>
      <c r="F271" s="40"/>
      <c r="G271" s="40"/>
      <c r="H271" s="40"/>
      <c r="I271" s="40"/>
      <c r="J271" s="40"/>
      <c r="K271" s="40"/>
      <c r="L271" s="40"/>
      <c r="M271" s="40"/>
      <c r="N271" s="40"/>
    </row>
    <row r="272" spans="2:14" ht="12.75" customHeight="1" x14ac:dyDescent="0.2">
      <c r="B272" s="38"/>
      <c r="C272" s="86"/>
      <c r="E272" s="40"/>
      <c r="F272" s="40"/>
      <c r="G272" s="40"/>
      <c r="H272" s="40"/>
      <c r="I272" s="40"/>
      <c r="J272" s="40"/>
      <c r="K272" s="40"/>
      <c r="L272" s="40"/>
      <c r="M272" s="40"/>
      <c r="N272" s="40"/>
    </row>
    <row r="273" spans="2:14" ht="12.75" customHeight="1" x14ac:dyDescent="0.2">
      <c r="B273" s="38"/>
      <c r="C273" s="86"/>
      <c r="E273" s="40"/>
      <c r="F273" s="40"/>
      <c r="G273" s="40"/>
      <c r="H273" s="40"/>
      <c r="I273" s="40"/>
      <c r="J273" s="40"/>
      <c r="K273" s="40"/>
      <c r="L273" s="40"/>
      <c r="M273" s="40"/>
      <c r="N273" s="40"/>
    </row>
    <row r="274" spans="2:14" ht="12.75" customHeight="1" x14ac:dyDescent="0.2">
      <c r="B274" s="38"/>
      <c r="C274" s="86"/>
      <c r="E274" s="40"/>
      <c r="F274" s="40"/>
      <c r="G274" s="40"/>
      <c r="H274" s="40"/>
      <c r="I274" s="40"/>
      <c r="J274" s="40"/>
      <c r="K274" s="40"/>
      <c r="L274" s="40"/>
      <c r="M274" s="40"/>
      <c r="N274" s="40"/>
    </row>
    <row r="275" spans="2:14" ht="12.75" customHeight="1" x14ac:dyDescent="0.2">
      <c r="B275" s="38"/>
      <c r="C275" s="86"/>
      <c r="E275" s="40"/>
      <c r="F275" s="40"/>
      <c r="G275" s="40"/>
      <c r="H275" s="40"/>
      <c r="I275" s="40"/>
      <c r="J275" s="40"/>
      <c r="K275" s="40"/>
      <c r="L275" s="40"/>
      <c r="M275" s="40"/>
      <c r="N275" s="40"/>
    </row>
    <row r="276" spans="2:14" ht="12.75" customHeight="1" x14ac:dyDescent="0.2">
      <c r="B276" s="38"/>
      <c r="C276" s="86"/>
      <c r="E276" s="40"/>
      <c r="F276" s="40"/>
      <c r="G276" s="40"/>
      <c r="H276" s="40"/>
      <c r="I276" s="40"/>
      <c r="J276" s="40"/>
      <c r="K276" s="40"/>
      <c r="L276" s="40"/>
      <c r="M276" s="40"/>
      <c r="N276" s="40"/>
    </row>
    <row r="277" spans="2:14" ht="12.75" customHeight="1" x14ac:dyDescent="0.2">
      <c r="B277" s="38"/>
      <c r="C277" s="86"/>
      <c r="E277" s="40"/>
      <c r="F277" s="40"/>
      <c r="G277" s="40"/>
      <c r="H277" s="40"/>
      <c r="I277" s="40"/>
      <c r="J277" s="40"/>
      <c r="K277" s="40"/>
      <c r="L277" s="40"/>
      <c r="M277" s="40"/>
      <c r="N277" s="40"/>
    </row>
    <row r="278" spans="2:14" ht="12.75" customHeight="1" x14ac:dyDescent="0.2">
      <c r="B278" s="38"/>
      <c r="C278" s="86"/>
      <c r="E278" s="40"/>
      <c r="F278" s="40"/>
      <c r="G278" s="40"/>
      <c r="H278" s="40"/>
      <c r="I278" s="40"/>
      <c r="J278" s="40"/>
      <c r="K278" s="40"/>
      <c r="L278" s="40"/>
      <c r="M278" s="40"/>
      <c r="N278" s="40"/>
    </row>
    <row r="279" spans="2:14" ht="12.75" customHeight="1" x14ac:dyDescent="0.2">
      <c r="B279" s="38"/>
      <c r="C279" s="86"/>
      <c r="E279" s="40"/>
      <c r="F279" s="40"/>
      <c r="G279" s="40"/>
      <c r="H279" s="40"/>
      <c r="I279" s="40"/>
      <c r="J279" s="40"/>
      <c r="K279" s="40"/>
      <c r="L279" s="40"/>
      <c r="M279" s="40"/>
      <c r="N279" s="40"/>
    </row>
    <row r="280" spans="2:14" ht="12.75" customHeight="1" x14ac:dyDescent="0.2">
      <c r="B280" s="38"/>
      <c r="C280" s="86"/>
      <c r="E280" s="40"/>
      <c r="F280" s="40"/>
      <c r="G280" s="40"/>
      <c r="H280" s="40"/>
      <c r="I280" s="40"/>
      <c r="J280" s="40"/>
      <c r="K280" s="40"/>
      <c r="L280" s="40"/>
      <c r="M280" s="40"/>
      <c r="N280" s="40"/>
    </row>
    <row r="281" spans="2:14" ht="12.75" customHeight="1" x14ac:dyDescent="0.2">
      <c r="B281" s="38"/>
      <c r="C281" s="86"/>
      <c r="E281" s="40"/>
      <c r="F281" s="40"/>
      <c r="G281" s="40"/>
      <c r="H281" s="40"/>
      <c r="I281" s="40"/>
      <c r="J281" s="40"/>
      <c r="K281" s="40"/>
      <c r="L281" s="40"/>
      <c r="M281" s="40"/>
      <c r="N281" s="40"/>
    </row>
    <row r="282" spans="2:14" ht="12.75" customHeight="1" x14ac:dyDescent="0.2">
      <c r="B282" s="38"/>
      <c r="C282" s="86"/>
      <c r="E282" s="40"/>
      <c r="F282" s="40"/>
      <c r="G282" s="40"/>
      <c r="H282" s="40"/>
      <c r="I282" s="40"/>
      <c r="J282" s="40"/>
      <c r="K282" s="40"/>
      <c r="L282" s="40"/>
      <c r="M282" s="40"/>
      <c r="N282" s="40"/>
    </row>
    <row r="283" spans="2:14" ht="12.75" customHeight="1" x14ac:dyDescent="0.2">
      <c r="B283" s="38"/>
      <c r="C283" s="86"/>
      <c r="E283" s="40"/>
      <c r="F283" s="40"/>
      <c r="G283" s="40"/>
      <c r="H283" s="40"/>
      <c r="I283" s="40"/>
      <c r="J283" s="40"/>
      <c r="K283" s="40"/>
      <c r="L283" s="40"/>
      <c r="M283" s="40"/>
      <c r="N283" s="40"/>
    </row>
    <row r="284" spans="2:14" ht="12.75" customHeight="1" x14ac:dyDescent="0.2">
      <c r="B284" s="38"/>
      <c r="C284" s="86"/>
      <c r="E284" s="40"/>
      <c r="F284" s="40"/>
      <c r="G284" s="40"/>
      <c r="H284" s="40"/>
      <c r="I284" s="40"/>
      <c r="J284" s="40"/>
      <c r="K284" s="40"/>
      <c r="L284" s="40"/>
      <c r="M284" s="40"/>
      <c r="N284" s="40"/>
    </row>
    <row r="285" spans="2:14" ht="12.75" customHeight="1" x14ac:dyDescent="0.2">
      <c r="B285" s="38"/>
      <c r="C285" s="86"/>
      <c r="E285" s="40"/>
      <c r="F285" s="40"/>
      <c r="G285" s="40"/>
      <c r="H285" s="40"/>
      <c r="I285" s="40"/>
      <c r="J285" s="40"/>
      <c r="K285" s="40"/>
      <c r="L285" s="40"/>
      <c r="M285" s="40"/>
      <c r="N285" s="40"/>
    </row>
    <row r="286" spans="2:14" ht="12.75" customHeight="1" x14ac:dyDescent="0.2">
      <c r="B286" s="38"/>
      <c r="C286" s="86"/>
      <c r="E286" s="40"/>
      <c r="F286" s="40"/>
      <c r="G286" s="40"/>
      <c r="H286" s="40"/>
      <c r="I286" s="40"/>
      <c r="J286" s="40"/>
      <c r="K286" s="40"/>
      <c r="L286" s="40"/>
      <c r="M286" s="40"/>
      <c r="N286" s="40"/>
    </row>
    <row r="287" spans="2:14" ht="12.75" customHeight="1" x14ac:dyDescent="0.2">
      <c r="B287" s="38"/>
      <c r="C287" s="86"/>
      <c r="E287" s="40"/>
      <c r="F287" s="40"/>
      <c r="G287" s="40"/>
      <c r="H287" s="40"/>
      <c r="I287" s="40"/>
      <c r="J287" s="40"/>
      <c r="K287" s="40"/>
      <c r="L287" s="40"/>
      <c r="M287" s="40"/>
      <c r="N287" s="40"/>
    </row>
    <row r="288" spans="2:14" ht="12.75" customHeight="1" x14ac:dyDescent="0.2">
      <c r="B288" s="38"/>
      <c r="C288" s="86"/>
      <c r="E288" s="40"/>
      <c r="F288" s="40"/>
      <c r="G288" s="40"/>
      <c r="H288" s="40"/>
      <c r="I288" s="40"/>
      <c r="J288" s="40"/>
      <c r="K288" s="40"/>
      <c r="L288" s="40"/>
      <c r="M288" s="40"/>
      <c r="N288" s="40"/>
    </row>
    <row r="289" spans="2:14" ht="12.75" customHeight="1" x14ac:dyDescent="0.2">
      <c r="B289" s="38"/>
      <c r="C289" s="86"/>
      <c r="E289" s="40"/>
      <c r="F289" s="40"/>
      <c r="G289" s="40"/>
      <c r="H289" s="40"/>
      <c r="I289" s="40"/>
      <c r="J289" s="40"/>
      <c r="K289" s="40"/>
      <c r="L289" s="40"/>
      <c r="M289" s="40"/>
      <c r="N289" s="40"/>
    </row>
    <row r="290" spans="2:14" ht="12.75" customHeight="1" x14ac:dyDescent="0.2">
      <c r="B290" s="38"/>
      <c r="C290" s="86"/>
      <c r="E290" s="40"/>
      <c r="F290" s="40"/>
      <c r="G290" s="40"/>
      <c r="H290" s="40"/>
      <c r="I290" s="40"/>
      <c r="J290" s="40"/>
      <c r="K290" s="40"/>
      <c r="L290" s="40"/>
      <c r="M290" s="40"/>
      <c r="N290" s="40"/>
    </row>
    <row r="291" spans="2:14" ht="12.75" customHeight="1" x14ac:dyDescent="0.2">
      <c r="B291" s="38"/>
      <c r="C291" s="86"/>
      <c r="E291" s="40"/>
      <c r="F291" s="40"/>
      <c r="G291" s="40"/>
      <c r="H291" s="40"/>
      <c r="I291" s="40"/>
      <c r="J291" s="40"/>
      <c r="K291" s="40"/>
      <c r="L291" s="40"/>
      <c r="M291" s="40"/>
      <c r="N291" s="40"/>
    </row>
    <row r="292" spans="2:14" ht="12.75" customHeight="1" x14ac:dyDescent="0.2">
      <c r="B292" s="38"/>
      <c r="C292" s="86"/>
      <c r="E292" s="40"/>
      <c r="F292" s="40"/>
      <c r="G292" s="40"/>
      <c r="H292" s="40"/>
      <c r="I292" s="40"/>
      <c r="J292" s="40"/>
      <c r="K292" s="40"/>
      <c r="L292" s="40"/>
      <c r="M292" s="40"/>
      <c r="N292" s="40"/>
    </row>
    <row r="293" spans="2:14" ht="12.75" customHeight="1" x14ac:dyDescent="0.2">
      <c r="B293" s="38"/>
      <c r="C293" s="86"/>
      <c r="E293" s="40"/>
      <c r="F293" s="40"/>
      <c r="G293" s="40"/>
      <c r="H293" s="40"/>
      <c r="I293" s="40"/>
      <c r="J293" s="40"/>
      <c r="K293" s="40"/>
      <c r="L293" s="40"/>
      <c r="M293" s="40"/>
      <c r="N293" s="40"/>
    </row>
    <row r="294" spans="2:14" ht="12.75" customHeight="1" x14ac:dyDescent="0.2">
      <c r="B294" s="38"/>
      <c r="C294" s="86"/>
      <c r="E294" s="40"/>
      <c r="F294" s="40"/>
      <c r="G294" s="40"/>
      <c r="H294" s="40"/>
      <c r="I294" s="40"/>
      <c r="J294" s="40"/>
      <c r="K294" s="40"/>
      <c r="L294" s="40"/>
      <c r="M294" s="40"/>
      <c r="N294" s="40"/>
    </row>
    <row r="295" spans="2:14" ht="12.75" customHeight="1" x14ac:dyDescent="0.2">
      <c r="B295" s="38"/>
      <c r="C295" s="86"/>
      <c r="E295" s="40"/>
      <c r="F295" s="40"/>
      <c r="G295" s="40"/>
      <c r="H295" s="40"/>
      <c r="I295" s="40"/>
      <c r="J295" s="40"/>
      <c r="K295" s="40"/>
      <c r="L295" s="40"/>
      <c r="M295" s="40"/>
      <c r="N295" s="40"/>
    </row>
    <row r="296" spans="2:14" ht="12.75" customHeight="1" x14ac:dyDescent="0.2">
      <c r="B296" s="38"/>
      <c r="C296" s="86"/>
      <c r="E296" s="40"/>
      <c r="F296" s="40"/>
      <c r="G296" s="40"/>
      <c r="H296" s="40"/>
      <c r="I296" s="40"/>
      <c r="J296" s="40"/>
      <c r="K296" s="40"/>
      <c r="L296" s="40"/>
      <c r="M296" s="40"/>
      <c r="N296" s="40"/>
    </row>
    <row r="297" spans="2:14" ht="12.75" customHeight="1" x14ac:dyDescent="0.2">
      <c r="B297" s="38"/>
      <c r="C297" s="86"/>
      <c r="E297" s="40"/>
      <c r="F297" s="40"/>
      <c r="G297" s="40"/>
      <c r="H297" s="40"/>
      <c r="I297" s="40"/>
      <c r="J297" s="40"/>
      <c r="K297" s="40"/>
      <c r="L297" s="40"/>
      <c r="M297" s="40"/>
      <c r="N297" s="40"/>
    </row>
    <row r="298" spans="2:14" ht="12.75" customHeight="1" x14ac:dyDescent="0.2">
      <c r="B298" s="38"/>
      <c r="C298" s="86"/>
      <c r="E298" s="40"/>
      <c r="F298" s="40"/>
      <c r="G298" s="40"/>
      <c r="H298" s="40"/>
      <c r="I298" s="40"/>
      <c r="J298" s="40"/>
      <c r="K298" s="40"/>
      <c r="L298" s="40"/>
      <c r="M298" s="40"/>
      <c r="N298" s="40"/>
    </row>
    <row r="299" spans="2:14" ht="12.75" customHeight="1" x14ac:dyDescent="0.2">
      <c r="B299" s="38"/>
      <c r="C299" s="86"/>
      <c r="E299" s="40"/>
      <c r="F299" s="40"/>
      <c r="G299" s="40"/>
      <c r="H299" s="40"/>
      <c r="I299" s="40"/>
      <c r="J299" s="40"/>
      <c r="K299" s="40"/>
      <c r="L299" s="40"/>
      <c r="M299" s="40"/>
      <c r="N299" s="40"/>
    </row>
    <row r="300" spans="2:14" ht="12.75" customHeight="1" x14ac:dyDescent="0.2">
      <c r="B300" s="38"/>
      <c r="C300" s="86"/>
      <c r="E300" s="40"/>
      <c r="F300" s="40"/>
      <c r="G300" s="40"/>
      <c r="H300" s="40"/>
      <c r="I300" s="40"/>
      <c r="J300" s="40"/>
      <c r="K300" s="40"/>
      <c r="L300" s="40"/>
      <c r="M300" s="40"/>
      <c r="N300" s="40"/>
    </row>
    <row r="301" spans="2:14" ht="12.75" customHeight="1" x14ac:dyDescent="0.2">
      <c r="B301" s="38"/>
      <c r="C301" s="86"/>
      <c r="E301" s="40"/>
      <c r="F301" s="40"/>
      <c r="G301" s="40"/>
      <c r="H301" s="40"/>
      <c r="I301" s="40"/>
      <c r="J301" s="40"/>
      <c r="K301" s="40"/>
      <c r="L301" s="40"/>
      <c r="M301" s="40"/>
      <c r="N301" s="40"/>
    </row>
    <row r="302" spans="2:14" ht="12.75" customHeight="1" x14ac:dyDescent="0.2">
      <c r="B302" s="38"/>
      <c r="C302" s="86"/>
      <c r="E302" s="40"/>
      <c r="F302" s="40"/>
      <c r="G302" s="40"/>
      <c r="H302" s="40"/>
      <c r="I302" s="40"/>
      <c r="J302" s="40"/>
      <c r="K302" s="40"/>
      <c r="L302" s="40"/>
      <c r="M302" s="40"/>
      <c r="N302" s="40"/>
    </row>
    <row r="303" spans="2:14" ht="12.75" customHeight="1" x14ac:dyDescent="0.2">
      <c r="B303" s="38"/>
      <c r="C303" s="86"/>
      <c r="E303" s="40"/>
      <c r="F303" s="40"/>
      <c r="G303" s="40"/>
      <c r="H303" s="40"/>
      <c r="I303" s="40"/>
      <c r="J303" s="40"/>
      <c r="K303" s="40"/>
      <c r="L303" s="40"/>
      <c r="M303" s="40"/>
      <c r="N303" s="40"/>
    </row>
    <row r="304" spans="2:14" ht="12.75" customHeight="1" x14ac:dyDescent="0.2">
      <c r="B304" s="38"/>
      <c r="C304" s="86"/>
      <c r="E304" s="40"/>
      <c r="F304" s="40"/>
      <c r="G304" s="40"/>
      <c r="H304" s="40"/>
      <c r="I304" s="40"/>
      <c r="J304" s="40"/>
      <c r="K304" s="40"/>
      <c r="L304" s="40"/>
      <c r="M304" s="40"/>
      <c r="N304" s="40"/>
    </row>
    <row r="305" spans="2:14" ht="12.75" customHeight="1" x14ac:dyDescent="0.2">
      <c r="B305" s="38"/>
      <c r="C305" s="86"/>
      <c r="E305" s="40"/>
      <c r="F305" s="40"/>
      <c r="G305" s="40"/>
      <c r="H305" s="40"/>
      <c r="I305" s="40"/>
      <c r="J305" s="40"/>
      <c r="K305" s="40"/>
      <c r="L305" s="40"/>
      <c r="M305" s="40"/>
      <c r="N305" s="40"/>
    </row>
    <row r="306" spans="2:14" ht="12.75" customHeight="1" x14ac:dyDescent="0.2">
      <c r="B306" s="38"/>
      <c r="C306" s="86"/>
      <c r="E306" s="40"/>
      <c r="F306" s="40"/>
      <c r="G306" s="40"/>
      <c r="H306" s="40"/>
      <c r="I306" s="40"/>
      <c r="J306" s="40"/>
      <c r="K306" s="40"/>
      <c r="L306" s="40"/>
      <c r="M306" s="40"/>
      <c r="N306" s="40"/>
    </row>
    <row r="307" spans="2:14" ht="12.75" customHeight="1" x14ac:dyDescent="0.2">
      <c r="B307" s="38"/>
      <c r="C307" s="86"/>
      <c r="E307" s="40"/>
      <c r="F307" s="40"/>
      <c r="G307" s="40"/>
      <c r="H307" s="40"/>
      <c r="I307" s="40"/>
      <c r="J307" s="40"/>
      <c r="K307" s="40"/>
      <c r="L307" s="40"/>
      <c r="M307" s="40"/>
      <c r="N307" s="40"/>
    </row>
    <row r="308" spans="2:14" ht="12.75" customHeight="1" x14ac:dyDescent="0.2">
      <c r="B308" s="38"/>
      <c r="C308" s="86"/>
      <c r="E308" s="40"/>
      <c r="F308" s="40"/>
      <c r="G308" s="40"/>
      <c r="H308" s="40"/>
      <c r="I308" s="40"/>
      <c r="J308" s="40"/>
      <c r="K308" s="40"/>
      <c r="L308" s="40"/>
      <c r="M308" s="40"/>
      <c r="N308" s="40"/>
    </row>
    <row r="309" spans="2:14" ht="12.75" customHeight="1" x14ac:dyDescent="0.2">
      <c r="B309" s="38"/>
      <c r="C309" s="86"/>
      <c r="E309" s="40"/>
      <c r="F309" s="40"/>
      <c r="G309" s="40"/>
      <c r="H309" s="40"/>
      <c r="I309" s="40"/>
      <c r="J309" s="40"/>
      <c r="K309" s="40"/>
      <c r="L309" s="40"/>
      <c r="M309" s="40"/>
      <c r="N309" s="40"/>
    </row>
    <row r="310" spans="2:14" ht="12.75" customHeight="1" x14ac:dyDescent="0.2">
      <c r="B310" s="38"/>
      <c r="C310" s="86"/>
      <c r="E310" s="40"/>
      <c r="F310" s="40"/>
      <c r="G310" s="40"/>
      <c r="H310" s="40"/>
      <c r="I310" s="40"/>
      <c r="J310" s="40"/>
      <c r="K310" s="40"/>
      <c r="L310" s="40"/>
      <c r="M310" s="40"/>
      <c r="N310" s="40"/>
    </row>
    <row r="311" spans="2:14" ht="12.75" customHeight="1" x14ac:dyDescent="0.2">
      <c r="B311" s="38"/>
      <c r="C311" s="86"/>
      <c r="E311" s="40"/>
      <c r="F311" s="40"/>
      <c r="G311" s="40"/>
      <c r="H311" s="40"/>
      <c r="I311" s="40"/>
      <c r="J311" s="40"/>
      <c r="K311" s="40"/>
      <c r="L311" s="40"/>
      <c r="M311" s="40"/>
      <c r="N311" s="40"/>
    </row>
    <row r="312" spans="2:14" ht="12.75" customHeight="1" x14ac:dyDescent="0.2">
      <c r="B312" s="38"/>
      <c r="C312" s="86"/>
      <c r="E312" s="40"/>
      <c r="F312" s="40"/>
      <c r="G312" s="40"/>
      <c r="H312" s="40"/>
      <c r="I312" s="40"/>
      <c r="J312" s="40"/>
      <c r="K312" s="40"/>
      <c r="L312" s="40"/>
      <c r="M312" s="40"/>
      <c r="N312" s="40"/>
    </row>
    <row r="313" spans="2:14" ht="12.75" customHeight="1" x14ac:dyDescent="0.2">
      <c r="B313" s="38"/>
      <c r="C313" s="86"/>
      <c r="E313" s="40"/>
      <c r="F313" s="40"/>
      <c r="G313" s="40"/>
      <c r="H313" s="40"/>
      <c r="I313" s="40"/>
      <c r="J313" s="40"/>
      <c r="K313" s="40"/>
      <c r="L313" s="40"/>
      <c r="M313" s="40"/>
      <c r="N313" s="40"/>
    </row>
    <row r="314" spans="2:14" ht="12.75" customHeight="1" x14ac:dyDescent="0.2">
      <c r="B314" s="38"/>
      <c r="C314" s="86"/>
      <c r="E314" s="40"/>
      <c r="F314" s="40"/>
      <c r="G314" s="40"/>
      <c r="H314" s="40"/>
      <c r="I314" s="40"/>
      <c r="J314" s="40"/>
      <c r="K314" s="40"/>
      <c r="L314" s="40"/>
      <c r="M314" s="40"/>
      <c r="N314" s="40"/>
    </row>
    <row r="315" spans="2:14" ht="12.75" customHeight="1" x14ac:dyDescent="0.2">
      <c r="B315" s="38"/>
      <c r="C315" s="86"/>
      <c r="E315" s="40"/>
      <c r="F315" s="40"/>
      <c r="G315" s="40"/>
      <c r="H315" s="40"/>
      <c r="I315" s="40"/>
      <c r="J315" s="40"/>
      <c r="K315" s="40"/>
      <c r="L315" s="40"/>
      <c r="M315" s="40"/>
      <c r="N315" s="40"/>
    </row>
    <row r="316" spans="2:14" ht="12.75" customHeight="1" x14ac:dyDescent="0.2">
      <c r="B316" s="38"/>
      <c r="C316" s="86"/>
      <c r="E316" s="40"/>
      <c r="F316" s="40"/>
      <c r="G316" s="40"/>
      <c r="H316" s="40"/>
      <c r="I316" s="40"/>
      <c r="J316" s="40"/>
      <c r="K316" s="40"/>
      <c r="L316" s="40"/>
      <c r="M316" s="40"/>
      <c r="N316" s="40"/>
    </row>
    <row r="317" spans="2:14" ht="12.75" customHeight="1" x14ac:dyDescent="0.2">
      <c r="B317" s="38"/>
      <c r="C317" s="86"/>
      <c r="E317" s="40"/>
      <c r="F317" s="40"/>
      <c r="G317" s="40"/>
      <c r="H317" s="40"/>
      <c r="I317" s="40"/>
      <c r="J317" s="40"/>
      <c r="K317" s="40"/>
      <c r="L317" s="40"/>
      <c r="M317" s="40"/>
      <c r="N317" s="40"/>
    </row>
    <row r="318" spans="2:14" ht="12.75" customHeight="1" x14ac:dyDescent="0.2">
      <c r="B318" s="38"/>
      <c r="C318" s="86"/>
      <c r="E318" s="40"/>
      <c r="F318" s="40"/>
      <c r="G318" s="40"/>
      <c r="H318" s="40"/>
      <c r="I318" s="40"/>
      <c r="J318" s="40"/>
      <c r="K318" s="40"/>
      <c r="L318" s="40"/>
      <c r="M318" s="40"/>
      <c r="N318" s="40"/>
    </row>
    <row r="319" spans="2:14" ht="12.75" customHeight="1" x14ac:dyDescent="0.2">
      <c r="B319" s="38"/>
      <c r="C319" s="86"/>
      <c r="E319" s="40"/>
      <c r="F319" s="40"/>
      <c r="G319" s="40"/>
      <c r="H319" s="40"/>
      <c r="I319" s="40"/>
      <c r="J319" s="40"/>
      <c r="K319" s="40"/>
      <c r="L319" s="40"/>
      <c r="M319" s="40"/>
      <c r="N319" s="40"/>
    </row>
    <row r="320" spans="2:14" ht="12.75" customHeight="1" x14ac:dyDescent="0.2">
      <c r="B320" s="38"/>
      <c r="C320" s="86"/>
      <c r="E320" s="40"/>
      <c r="F320" s="40"/>
      <c r="G320" s="40"/>
      <c r="H320" s="40"/>
      <c r="I320" s="40"/>
      <c r="J320" s="40"/>
      <c r="K320" s="40"/>
      <c r="L320" s="40"/>
      <c r="M320" s="40"/>
      <c r="N320" s="40"/>
    </row>
    <row r="321" spans="2:14" ht="12.75" customHeight="1" x14ac:dyDescent="0.2">
      <c r="B321" s="38"/>
      <c r="C321" s="86"/>
      <c r="E321" s="40"/>
      <c r="F321" s="40"/>
      <c r="G321" s="40"/>
      <c r="H321" s="40"/>
      <c r="I321" s="40"/>
      <c r="J321" s="40"/>
      <c r="K321" s="40"/>
      <c r="L321" s="40"/>
      <c r="M321" s="40"/>
      <c r="N321" s="40"/>
    </row>
    <row r="322" spans="2:14" ht="12.75" customHeight="1" x14ac:dyDescent="0.2">
      <c r="B322" s="38"/>
      <c r="C322" s="86"/>
      <c r="E322" s="40"/>
      <c r="F322" s="40"/>
      <c r="G322" s="40"/>
      <c r="H322" s="40"/>
      <c r="I322" s="40"/>
      <c r="J322" s="40"/>
      <c r="K322" s="40"/>
      <c r="L322" s="40"/>
      <c r="M322" s="40"/>
      <c r="N322" s="40"/>
    </row>
    <row r="323" spans="2:14" ht="12.75" customHeight="1" x14ac:dyDescent="0.2">
      <c r="B323" s="38"/>
      <c r="C323" s="86"/>
      <c r="E323" s="40"/>
      <c r="F323" s="40"/>
      <c r="G323" s="40"/>
      <c r="H323" s="40"/>
      <c r="I323" s="40"/>
      <c r="J323" s="40"/>
      <c r="K323" s="40"/>
      <c r="L323" s="40"/>
      <c r="M323" s="40"/>
      <c r="N323" s="40"/>
    </row>
    <row r="324" spans="2:14" ht="12.75" customHeight="1" x14ac:dyDescent="0.2">
      <c r="B324" s="38"/>
      <c r="C324" s="86"/>
      <c r="E324" s="40"/>
      <c r="F324" s="40"/>
      <c r="G324" s="40"/>
      <c r="H324" s="40"/>
      <c r="I324" s="40"/>
      <c r="J324" s="40"/>
      <c r="K324" s="40"/>
      <c r="L324" s="40"/>
      <c r="M324" s="40"/>
      <c r="N324" s="40"/>
    </row>
    <row r="325" spans="2:14" ht="12.75" customHeight="1" x14ac:dyDescent="0.2">
      <c r="B325" s="38"/>
      <c r="C325" s="86"/>
      <c r="E325" s="40"/>
      <c r="F325" s="40"/>
      <c r="G325" s="40"/>
      <c r="H325" s="40"/>
      <c r="I325" s="40"/>
      <c r="J325" s="40"/>
      <c r="K325" s="40"/>
      <c r="L325" s="40"/>
      <c r="M325" s="40"/>
      <c r="N325" s="40"/>
    </row>
    <row r="326" spans="2:14" ht="12.75" customHeight="1" x14ac:dyDescent="0.2">
      <c r="B326" s="38"/>
      <c r="C326" s="86"/>
      <c r="E326" s="40"/>
      <c r="F326" s="40"/>
      <c r="G326" s="40"/>
      <c r="H326" s="40"/>
      <c r="I326" s="40"/>
      <c r="J326" s="40"/>
      <c r="K326" s="40"/>
      <c r="L326" s="40"/>
      <c r="M326" s="40"/>
      <c r="N326" s="40"/>
    </row>
    <row r="327" spans="2:14" ht="12.75" customHeight="1" x14ac:dyDescent="0.2">
      <c r="B327" s="38"/>
      <c r="C327" s="86"/>
      <c r="E327" s="40"/>
      <c r="F327" s="40"/>
      <c r="G327" s="40"/>
      <c r="H327" s="40"/>
      <c r="I327" s="40"/>
      <c r="J327" s="40"/>
      <c r="K327" s="40"/>
      <c r="L327" s="40"/>
      <c r="M327" s="40"/>
      <c r="N327" s="40"/>
    </row>
    <row r="328" spans="2:14" ht="12.75" customHeight="1" x14ac:dyDescent="0.2">
      <c r="B328" s="38"/>
      <c r="C328" s="86"/>
      <c r="E328" s="40"/>
      <c r="F328" s="40"/>
      <c r="G328" s="40"/>
      <c r="H328" s="40"/>
      <c r="I328" s="40"/>
      <c r="J328" s="40"/>
      <c r="K328" s="40"/>
      <c r="L328" s="40"/>
      <c r="M328" s="40"/>
      <c r="N328" s="40"/>
    </row>
    <row r="329" spans="2:14" ht="12.75" customHeight="1" x14ac:dyDescent="0.2">
      <c r="B329" s="38"/>
      <c r="C329" s="86"/>
      <c r="E329" s="40"/>
      <c r="F329" s="40"/>
      <c r="G329" s="40"/>
      <c r="H329" s="40"/>
      <c r="I329" s="40"/>
      <c r="J329" s="40"/>
      <c r="K329" s="40"/>
      <c r="L329" s="40"/>
      <c r="M329" s="40"/>
      <c r="N329" s="40"/>
    </row>
    <row r="330" spans="2:14" ht="12.75" customHeight="1" x14ac:dyDescent="0.2">
      <c r="B330" s="38"/>
      <c r="C330" s="86"/>
      <c r="E330" s="40"/>
      <c r="F330" s="40"/>
      <c r="G330" s="40"/>
      <c r="H330" s="40"/>
      <c r="I330" s="40"/>
      <c r="J330" s="40"/>
      <c r="K330" s="40"/>
      <c r="L330" s="40"/>
      <c r="M330" s="40"/>
      <c r="N330" s="40"/>
    </row>
    <row r="331" spans="2:14" ht="12.75" customHeight="1" x14ac:dyDescent="0.2">
      <c r="B331" s="38"/>
      <c r="C331" s="86"/>
      <c r="E331" s="40"/>
      <c r="F331" s="40"/>
      <c r="G331" s="40"/>
      <c r="H331" s="40"/>
      <c r="I331" s="40"/>
      <c r="J331" s="40"/>
      <c r="K331" s="40"/>
      <c r="L331" s="40"/>
      <c r="M331" s="40"/>
      <c r="N331" s="40"/>
    </row>
    <row r="332" spans="2:14" ht="12.75" customHeight="1" x14ac:dyDescent="0.2">
      <c r="B332" s="38"/>
      <c r="C332" s="86"/>
      <c r="E332" s="40"/>
      <c r="F332" s="40"/>
      <c r="G332" s="40"/>
      <c r="H332" s="40"/>
      <c r="I332" s="40"/>
      <c r="J332" s="40"/>
      <c r="K332" s="40"/>
      <c r="L332" s="40"/>
      <c r="M332" s="40"/>
      <c r="N332" s="40"/>
    </row>
    <row r="333" spans="2:14" ht="12.75" customHeight="1" x14ac:dyDescent="0.2">
      <c r="B333" s="38"/>
      <c r="C333" s="86"/>
      <c r="E333" s="40"/>
      <c r="F333" s="40"/>
      <c r="G333" s="40"/>
      <c r="H333" s="40"/>
      <c r="I333" s="40"/>
      <c r="J333" s="40"/>
      <c r="K333" s="40"/>
      <c r="L333" s="40"/>
      <c r="M333" s="40"/>
      <c r="N333" s="40"/>
    </row>
    <row r="334" spans="2:14" ht="12.75" customHeight="1" x14ac:dyDescent="0.2">
      <c r="B334" s="38"/>
      <c r="C334" s="86"/>
      <c r="E334" s="40"/>
      <c r="F334" s="40"/>
      <c r="G334" s="40"/>
      <c r="H334" s="40"/>
      <c r="I334" s="40"/>
      <c r="J334" s="40"/>
      <c r="K334" s="40"/>
      <c r="L334" s="40"/>
      <c r="M334" s="40"/>
      <c r="N334" s="40"/>
    </row>
    <row r="335" spans="2:14" ht="12.75" customHeight="1" x14ac:dyDescent="0.2">
      <c r="B335" s="38"/>
      <c r="C335" s="86"/>
      <c r="E335" s="40"/>
      <c r="F335" s="40"/>
      <c r="G335" s="40"/>
      <c r="H335" s="40"/>
      <c r="I335" s="40"/>
      <c r="J335" s="40"/>
      <c r="K335" s="40"/>
      <c r="L335" s="40"/>
      <c r="M335" s="40"/>
      <c r="N335" s="40"/>
    </row>
    <row r="336" spans="2:14" ht="12.75" customHeight="1" x14ac:dyDescent="0.2">
      <c r="B336" s="38"/>
      <c r="C336" s="86"/>
      <c r="E336" s="40"/>
      <c r="F336" s="40"/>
      <c r="G336" s="40"/>
      <c r="H336" s="40"/>
      <c r="I336" s="40"/>
      <c r="J336" s="40"/>
      <c r="K336" s="40"/>
      <c r="L336" s="40"/>
      <c r="M336" s="40"/>
      <c r="N336" s="40"/>
    </row>
    <row r="337" spans="2:14" ht="12.75" customHeight="1" x14ac:dyDescent="0.2">
      <c r="B337" s="38"/>
      <c r="C337" s="86"/>
      <c r="E337" s="40"/>
      <c r="F337" s="40"/>
      <c r="G337" s="40"/>
      <c r="H337" s="40"/>
      <c r="I337" s="40"/>
      <c r="J337" s="40"/>
      <c r="K337" s="40"/>
      <c r="L337" s="40"/>
      <c r="M337" s="40"/>
      <c r="N337" s="40"/>
    </row>
    <row r="338" spans="2:14" ht="12.75" customHeight="1" x14ac:dyDescent="0.2">
      <c r="B338" s="38"/>
      <c r="C338" s="86"/>
      <c r="E338" s="40"/>
      <c r="F338" s="40"/>
      <c r="G338" s="40"/>
      <c r="H338" s="40"/>
      <c r="I338" s="40"/>
      <c r="J338" s="40"/>
      <c r="K338" s="40"/>
      <c r="L338" s="40"/>
      <c r="M338" s="40"/>
      <c r="N338" s="40"/>
    </row>
    <row r="339" spans="2:14" ht="12.75" customHeight="1" x14ac:dyDescent="0.2">
      <c r="B339" s="38"/>
      <c r="C339" s="86"/>
      <c r="E339" s="40"/>
      <c r="F339" s="40"/>
      <c r="G339" s="40"/>
      <c r="H339" s="40"/>
      <c r="I339" s="40"/>
      <c r="J339" s="40"/>
      <c r="K339" s="40"/>
      <c r="L339" s="40"/>
      <c r="M339" s="40"/>
      <c r="N339" s="40"/>
    </row>
    <row r="340" spans="2:14" ht="12.75" customHeight="1" x14ac:dyDescent="0.2">
      <c r="B340" s="38"/>
      <c r="C340" s="86"/>
      <c r="E340" s="40"/>
      <c r="F340" s="40"/>
      <c r="G340" s="40"/>
      <c r="H340" s="40"/>
      <c r="I340" s="40"/>
      <c r="J340" s="40"/>
      <c r="K340" s="40"/>
      <c r="L340" s="40"/>
      <c r="M340" s="40"/>
      <c r="N340" s="40"/>
    </row>
    <row r="341" spans="2:14" ht="12.75" customHeight="1" x14ac:dyDescent="0.2">
      <c r="B341" s="38"/>
      <c r="C341" s="86"/>
      <c r="E341" s="40"/>
      <c r="F341" s="40"/>
      <c r="G341" s="40"/>
      <c r="H341" s="40"/>
      <c r="I341" s="40"/>
      <c r="J341" s="40"/>
      <c r="K341" s="40"/>
      <c r="L341" s="40"/>
      <c r="M341" s="40"/>
      <c r="N341" s="40"/>
    </row>
    <row r="342" spans="2:14" ht="12.75" customHeight="1" x14ac:dyDescent="0.2">
      <c r="B342" s="38"/>
      <c r="C342" s="86"/>
      <c r="E342" s="40"/>
      <c r="F342" s="40"/>
      <c r="G342" s="40"/>
      <c r="H342" s="40"/>
      <c r="I342" s="40"/>
      <c r="J342" s="40"/>
      <c r="K342" s="40"/>
      <c r="L342" s="40"/>
      <c r="M342" s="40"/>
      <c r="N342" s="40"/>
    </row>
    <row r="343" spans="2:14" ht="12.75" customHeight="1" x14ac:dyDescent="0.2">
      <c r="B343" s="38"/>
      <c r="C343" s="86"/>
      <c r="E343" s="40"/>
      <c r="F343" s="40"/>
      <c r="G343" s="40"/>
      <c r="H343" s="40"/>
      <c r="I343" s="40"/>
      <c r="J343" s="40"/>
      <c r="K343" s="40"/>
      <c r="L343" s="40"/>
      <c r="M343" s="40"/>
      <c r="N343" s="40"/>
    </row>
    <row r="344" spans="2:14" ht="12.75" customHeight="1" x14ac:dyDescent="0.2">
      <c r="B344" s="38"/>
      <c r="C344" s="86"/>
      <c r="E344" s="40"/>
      <c r="F344" s="40"/>
      <c r="G344" s="40"/>
      <c r="H344" s="40"/>
      <c r="I344" s="40"/>
      <c r="J344" s="40"/>
      <c r="K344" s="40"/>
      <c r="L344" s="40"/>
      <c r="M344" s="40"/>
      <c r="N344" s="40"/>
    </row>
    <row r="345" spans="2:14" ht="12.75" customHeight="1" x14ac:dyDescent="0.2">
      <c r="B345" s="38"/>
      <c r="C345" s="86"/>
      <c r="E345" s="40"/>
      <c r="F345" s="40"/>
      <c r="G345" s="40"/>
      <c r="H345" s="40"/>
      <c r="I345" s="40"/>
      <c r="J345" s="40"/>
      <c r="K345" s="40"/>
      <c r="L345" s="40"/>
      <c r="M345" s="40"/>
      <c r="N345" s="40"/>
    </row>
    <row r="346" spans="2:14" ht="12.75" customHeight="1" x14ac:dyDescent="0.2">
      <c r="B346" s="38"/>
      <c r="C346" s="86"/>
      <c r="E346" s="40"/>
      <c r="F346" s="40"/>
      <c r="G346" s="40"/>
      <c r="H346" s="40"/>
      <c r="I346" s="40"/>
      <c r="J346" s="40"/>
      <c r="K346" s="40"/>
      <c r="L346" s="40"/>
      <c r="M346" s="40"/>
      <c r="N346" s="40"/>
    </row>
    <row r="347" spans="2:14" ht="12.75" customHeight="1" x14ac:dyDescent="0.2">
      <c r="B347" s="38"/>
      <c r="C347" s="86"/>
      <c r="E347" s="40"/>
      <c r="F347" s="40"/>
      <c r="G347" s="40"/>
      <c r="H347" s="40"/>
      <c r="I347" s="40"/>
      <c r="J347" s="40"/>
      <c r="K347" s="40"/>
      <c r="L347" s="40"/>
      <c r="M347" s="40"/>
      <c r="N347" s="40"/>
    </row>
    <row r="348" spans="2:14" ht="12.75" customHeight="1" x14ac:dyDescent="0.2">
      <c r="B348" s="38"/>
      <c r="C348" s="86"/>
      <c r="E348" s="40"/>
      <c r="F348" s="40"/>
      <c r="G348" s="40"/>
      <c r="H348" s="40"/>
      <c r="I348" s="40"/>
      <c r="J348" s="40"/>
      <c r="K348" s="40"/>
      <c r="L348" s="40"/>
      <c r="M348" s="40"/>
      <c r="N348" s="40"/>
    </row>
    <row r="349" spans="2:14" ht="12.75" customHeight="1" x14ac:dyDescent="0.2">
      <c r="B349" s="38"/>
      <c r="C349" s="86"/>
      <c r="E349" s="40"/>
      <c r="F349" s="40"/>
      <c r="G349" s="40"/>
      <c r="H349" s="40"/>
      <c r="I349" s="40"/>
      <c r="J349" s="40"/>
      <c r="K349" s="40"/>
      <c r="L349" s="40"/>
      <c r="M349" s="40"/>
      <c r="N349" s="40"/>
    </row>
    <row r="350" spans="2:14" ht="12.75" customHeight="1" x14ac:dyDescent="0.2">
      <c r="B350" s="38"/>
      <c r="C350" s="86"/>
      <c r="E350" s="40"/>
      <c r="F350" s="40"/>
      <c r="G350" s="40"/>
      <c r="H350" s="40"/>
      <c r="I350" s="40"/>
      <c r="J350" s="40"/>
      <c r="K350" s="40"/>
      <c r="L350" s="40"/>
      <c r="M350" s="40"/>
      <c r="N350" s="40"/>
    </row>
    <row r="351" spans="2:14" ht="12.75" customHeight="1" x14ac:dyDescent="0.2">
      <c r="B351" s="38"/>
      <c r="C351" s="86"/>
      <c r="E351" s="40"/>
      <c r="F351" s="40"/>
      <c r="G351" s="40"/>
      <c r="H351" s="40"/>
      <c r="I351" s="40"/>
      <c r="J351" s="40"/>
      <c r="K351" s="40"/>
      <c r="L351" s="40"/>
      <c r="M351" s="40"/>
      <c r="N351" s="40"/>
    </row>
    <row r="352" spans="2:14" ht="12.75" customHeight="1" x14ac:dyDescent="0.2">
      <c r="B352" s="38"/>
      <c r="C352" s="86"/>
      <c r="E352" s="40"/>
      <c r="F352" s="40"/>
      <c r="G352" s="40"/>
      <c r="H352" s="40"/>
      <c r="I352" s="40"/>
      <c r="J352" s="40"/>
      <c r="K352" s="40"/>
      <c r="L352" s="40"/>
      <c r="M352" s="40"/>
      <c r="N352" s="40"/>
    </row>
    <row r="353" spans="2:14" ht="12.75" customHeight="1" x14ac:dyDescent="0.2">
      <c r="B353" s="38"/>
      <c r="C353" s="86"/>
      <c r="E353" s="40"/>
      <c r="F353" s="40"/>
      <c r="G353" s="40"/>
      <c r="H353" s="40"/>
      <c r="I353" s="40"/>
      <c r="J353" s="40"/>
      <c r="K353" s="40"/>
      <c r="L353" s="40"/>
      <c r="M353" s="40"/>
      <c r="N353" s="40"/>
    </row>
    <row r="354" spans="2:14" ht="12.75" customHeight="1" x14ac:dyDescent="0.2">
      <c r="B354" s="38"/>
      <c r="C354" s="86"/>
      <c r="E354" s="40"/>
      <c r="F354" s="40"/>
      <c r="G354" s="40"/>
      <c r="H354" s="40"/>
      <c r="I354" s="40"/>
      <c r="J354" s="40"/>
      <c r="K354" s="40"/>
      <c r="L354" s="40"/>
      <c r="M354" s="40"/>
      <c r="N354" s="40"/>
    </row>
    <row r="355" spans="2:14" ht="12.75" customHeight="1" x14ac:dyDescent="0.2">
      <c r="B355" s="38"/>
      <c r="C355" s="86"/>
      <c r="E355" s="40"/>
      <c r="F355" s="40"/>
      <c r="G355" s="40"/>
      <c r="H355" s="40"/>
      <c r="I355" s="40"/>
      <c r="J355" s="40"/>
      <c r="K355" s="40"/>
      <c r="L355" s="40"/>
      <c r="M355" s="40"/>
      <c r="N355" s="40"/>
    </row>
    <row r="356" spans="2:14" ht="12.75" customHeight="1" x14ac:dyDescent="0.2">
      <c r="B356" s="38"/>
      <c r="C356" s="86"/>
      <c r="E356" s="40"/>
      <c r="F356" s="40"/>
      <c r="G356" s="40"/>
      <c r="H356" s="40"/>
      <c r="I356" s="40"/>
      <c r="J356" s="40"/>
      <c r="K356" s="40"/>
      <c r="L356" s="40"/>
      <c r="M356" s="40"/>
      <c r="N356" s="40"/>
    </row>
    <row r="357" spans="2:14" ht="12.75" customHeight="1" x14ac:dyDescent="0.2">
      <c r="B357" s="38"/>
      <c r="C357" s="86"/>
      <c r="E357" s="40"/>
      <c r="F357" s="40"/>
      <c r="G357" s="40"/>
      <c r="H357" s="40"/>
      <c r="I357" s="40"/>
      <c r="J357" s="40"/>
      <c r="K357" s="40"/>
      <c r="L357" s="40"/>
      <c r="M357" s="40"/>
      <c r="N357" s="40"/>
    </row>
    <row r="358" spans="2:14" ht="12.75" customHeight="1" x14ac:dyDescent="0.2">
      <c r="B358" s="38"/>
      <c r="C358" s="86"/>
      <c r="E358" s="40"/>
      <c r="F358" s="40"/>
      <c r="G358" s="40"/>
      <c r="H358" s="40"/>
      <c r="I358" s="40"/>
      <c r="J358" s="40"/>
      <c r="K358" s="40"/>
      <c r="L358" s="40"/>
      <c r="M358" s="40"/>
      <c r="N358" s="40"/>
    </row>
    <row r="359" spans="2:14" ht="12.75" customHeight="1" x14ac:dyDescent="0.2">
      <c r="B359" s="38"/>
      <c r="C359" s="86"/>
      <c r="E359" s="40"/>
      <c r="F359" s="40"/>
      <c r="G359" s="40"/>
      <c r="H359" s="40"/>
      <c r="I359" s="40"/>
      <c r="J359" s="40"/>
      <c r="K359" s="40"/>
      <c r="L359" s="40"/>
      <c r="M359" s="40"/>
      <c r="N359" s="40"/>
    </row>
    <row r="360" spans="2:14" ht="12.75" customHeight="1" x14ac:dyDescent="0.2">
      <c r="B360" s="38"/>
      <c r="C360" s="86"/>
      <c r="E360" s="40"/>
      <c r="F360" s="40"/>
      <c r="G360" s="40"/>
      <c r="H360" s="40"/>
      <c r="I360" s="40"/>
      <c r="J360" s="40"/>
      <c r="K360" s="40"/>
      <c r="L360" s="40"/>
      <c r="M360" s="40"/>
      <c r="N360" s="40"/>
    </row>
    <row r="361" spans="2:14" ht="12.75" customHeight="1" x14ac:dyDescent="0.2">
      <c r="B361" s="38"/>
      <c r="C361" s="86"/>
      <c r="E361" s="40"/>
      <c r="F361" s="40"/>
      <c r="G361" s="40"/>
      <c r="H361" s="40"/>
      <c r="I361" s="40"/>
      <c r="J361" s="40"/>
      <c r="K361" s="40"/>
      <c r="L361" s="40"/>
      <c r="M361" s="40"/>
      <c r="N361" s="40"/>
    </row>
    <row r="362" spans="2:14" ht="12.75" customHeight="1" x14ac:dyDescent="0.2">
      <c r="B362" s="38"/>
      <c r="C362" s="86"/>
      <c r="E362" s="40"/>
      <c r="F362" s="40"/>
      <c r="G362" s="40"/>
      <c r="H362" s="40"/>
      <c r="I362" s="40"/>
      <c r="J362" s="40"/>
      <c r="K362" s="40"/>
      <c r="L362" s="40"/>
      <c r="M362" s="40"/>
      <c r="N362" s="40"/>
    </row>
    <row r="363" spans="2:14" ht="12.75" customHeight="1" x14ac:dyDescent="0.2">
      <c r="B363" s="38"/>
      <c r="C363" s="86"/>
      <c r="E363" s="40"/>
      <c r="F363" s="40"/>
      <c r="G363" s="40"/>
      <c r="H363" s="40"/>
      <c r="I363" s="40"/>
      <c r="J363" s="40"/>
      <c r="K363" s="40"/>
      <c r="L363" s="40"/>
      <c r="M363" s="40"/>
      <c r="N363" s="40"/>
    </row>
    <row r="364" spans="2:14" ht="12.75" customHeight="1" x14ac:dyDescent="0.2">
      <c r="B364" s="38"/>
      <c r="C364" s="86"/>
      <c r="E364" s="40"/>
      <c r="F364" s="40"/>
      <c r="G364" s="40"/>
      <c r="H364" s="40"/>
      <c r="I364" s="40"/>
      <c r="J364" s="40"/>
      <c r="K364" s="40"/>
      <c r="L364" s="40"/>
      <c r="M364" s="40"/>
      <c r="N364" s="40"/>
    </row>
    <row r="365" spans="2:14" ht="12.75" customHeight="1" x14ac:dyDescent="0.2">
      <c r="B365" s="38"/>
      <c r="C365" s="86"/>
      <c r="E365" s="40"/>
      <c r="F365" s="40"/>
      <c r="G365" s="40"/>
      <c r="H365" s="40"/>
      <c r="I365" s="40"/>
      <c r="J365" s="40"/>
      <c r="K365" s="40"/>
      <c r="L365" s="40"/>
      <c r="M365" s="40"/>
      <c r="N365" s="40"/>
    </row>
    <row r="366" spans="2:14" ht="12.75" customHeight="1" x14ac:dyDescent="0.2">
      <c r="B366" s="38"/>
      <c r="C366" s="86"/>
      <c r="E366" s="40"/>
      <c r="F366" s="40"/>
      <c r="G366" s="40"/>
      <c r="H366" s="40"/>
      <c r="I366" s="40"/>
      <c r="J366" s="40"/>
      <c r="K366" s="40"/>
      <c r="L366" s="40"/>
      <c r="M366" s="40"/>
      <c r="N366" s="40"/>
    </row>
    <row r="367" spans="2:14" ht="12.75" customHeight="1" x14ac:dyDescent="0.2">
      <c r="B367" s="38"/>
      <c r="C367" s="86"/>
      <c r="E367" s="40"/>
      <c r="F367" s="40"/>
      <c r="G367" s="40"/>
      <c r="H367" s="40"/>
      <c r="I367" s="40"/>
      <c r="J367" s="40"/>
      <c r="K367" s="40"/>
      <c r="L367" s="40"/>
      <c r="M367" s="40"/>
      <c r="N367" s="40"/>
    </row>
    <row r="368" spans="2:14" ht="12.75" customHeight="1" x14ac:dyDescent="0.2">
      <c r="B368" s="38"/>
      <c r="C368" s="86"/>
      <c r="E368" s="40"/>
      <c r="F368" s="40"/>
      <c r="G368" s="40"/>
      <c r="H368" s="40"/>
      <c r="I368" s="40"/>
      <c r="J368" s="40"/>
      <c r="K368" s="40"/>
      <c r="L368" s="40"/>
      <c r="M368" s="40"/>
      <c r="N368" s="40"/>
    </row>
    <row r="369" spans="2:14" ht="12.75" customHeight="1" x14ac:dyDescent="0.2">
      <c r="B369" s="38"/>
      <c r="C369" s="86"/>
      <c r="E369" s="40"/>
      <c r="F369" s="40"/>
      <c r="G369" s="40"/>
      <c r="H369" s="40"/>
      <c r="I369" s="40"/>
      <c r="J369" s="40"/>
      <c r="K369" s="40"/>
      <c r="L369" s="40"/>
      <c r="M369" s="40"/>
      <c r="N369" s="40"/>
    </row>
    <row r="370" spans="2:14" ht="12.75" customHeight="1" x14ac:dyDescent="0.2">
      <c r="B370" s="38"/>
      <c r="C370" s="86"/>
      <c r="E370" s="40"/>
      <c r="F370" s="40"/>
      <c r="G370" s="40"/>
      <c r="H370" s="40"/>
      <c r="I370" s="40"/>
      <c r="J370" s="40"/>
      <c r="K370" s="40"/>
      <c r="L370" s="40"/>
      <c r="M370" s="40"/>
      <c r="N370" s="40"/>
    </row>
    <row r="371" spans="2:14" ht="12.75" customHeight="1" x14ac:dyDescent="0.2">
      <c r="B371" s="38"/>
      <c r="C371" s="86"/>
      <c r="E371" s="40"/>
      <c r="F371" s="40"/>
      <c r="G371" s="40"/>
      <c r="H371" s="40"/>
      <c r="I371" s="40"/>
      <c r="J371" s="40"/>
      <c r="K371" s="40"/>
      <c r="L371" s="40"/>
      <c r="M371" s="40"/>
      <c r="N371" s="40"/>
    </row>
    <row r="372" spans="2:14" ht="12.75" customHeight="1" x14ac:dyDescent="0.2">
      <c r="B372" s="38"/>
      <c r="C372" s="86"/>
      <c r="E372" s="40"/>
      <c r="F372" s="40"/>
      <c r="G372" s="40"/>
      <c r="H372" s="40"/>
      <c r="I372" s="40"/>
      <c r="J372" s="40"/>
      <c r="K372" s="40"/>
      <c r="L372" s="40"/>
      <c r="M372" s="40"/>
      <c r="N372" s="40"/>
    </row>
    <row r="373" spans="2:14" ht="12.75" customHeight="1" x14ac:dyDescent="0.2">
      <c r="B373" s="38"/>
      <c r="C373" s="86"/>
      <c r="E373" s="40"/>
      <c r="F373" s="40"/>
      <c r="G373" s="40"/>
      <c r="H373" s="40"/>
      <c r="I373" s="40"/>
      <c r="J373" s="40"/>
      <c r="K373" s="40"/>
      <c r="L373" s="40"/>
      <c r="M373" s="40"/>
      <c r="N373" s="40"/>
    </row>
    <row r="374" spans="2:14" ht="12.75" customHeight="1" x14ac:dyDescent="0.2">
      <c r="B374" s="38"/>
      <c r="C374" s="86"/>
      <c r="E374" s="40"/>
      <c r="F374" s="40"/>
      <c r="G374" s="40"/>
      <c r="H374" s="40"/>
      <c r="I374" s="40"/>
      <c r="J374" s="40"/>
      <c r="K374" s="40"/>
      <c r="L374" s="40"/>
      <c r="M374" s="40"/>
      <c r="N374" s="40"/>
    </row>
    <row r="375" spans="2:14" ht="12.75" customHeight="1" x14ac:dyDescent="0.2">
      <c r="B375" s="38"/>
      <c r="C375" s="86"/>
      <c r="E375" s="40"/>
      <c r="F375" s="40"/>
      <c r="G375" s="40"/>
      <c r="H375" s="40"/>
      <c r="I375" s="40"/>
      <c r="J375" s="40"/>
      <c r="K375" s="40"/>
      <c r="L375" s="40"/>
      <c r="M375" s="40"/>
      <c r="N375" s="40"/>
    </row>
    <row r="376" spans="2:14" ht="12.75" customHeight="1" x14ac:dyDescent="0.2">
      <c r="B376" s="38"/>
      <c r="C376" s="86"/>
      <c r="E376" s="40"/>
      <c r="F376" s="40"/>
      <c r="G376" s="40"/>
      <c r="H376" s="40"/>
      <c r="I376" s="40"/>
      <c r="J376" s="40"/>
      <c r="K376" s="40"/>
      <c r="L376" s="40"/>
      <c r="M376" s="40"/>
      <c r="N376" s="40"/>
    </row>
    <row r="377" spans="2:14" ht="12.75" customHeight="1" x14ac:dyDescent="0.2">
      <c r="B377" s="38"/>
      <c r="C377" s="86"/>
      <c r="E377" s="40"/>
      <c r="F377" s="40"/>
      <c r="G377" s="40"/>
      <c r="H377" s="40"/>
      <c r="I377" s="40"/>
      <c r="J377" s="40"/>
      <c r="K377" s="40"/>
      <c r="L377" s="40"/>
      <c r="M377" s="40"/>
      <c r="N377" s="40"/>
    </row>
    <row r="378" spans="2:14" ht="12.75" customHeight="1" x14ac:dyDescent="0.2">
      <c r="B378" s="38"/>
      <c r="C378" s="86"/>
      <c r="E378" s="40"/>
      <c r="F378" s="40"/>
      <c r="G378" s="40"/>
      <c r="H378" s="40"/>
      <c r="I378" s="40"/>
      <c r="J378" s="40"/>
      <c r="K378" s="40"/>
      <c r="L378" s="40"/>
      <c r="M378" s="40"/>
      <c r="N378" s="40"/>
    </row>
    <row r="379" spans="2:14" ht="12.75" customHeight="1" x14ac:dyDescent="0.2">
      <c r="B379" s="38"/>
      <c r="C379" s="86"/>
      <c r="E379" s="40"/>
      <c r="F379" s="40"/>
      <c r="G379" s="40"/>
      <c r="H379" s="40"/>
      <c r="I379" s="40"/>
      <c r="J379" s="40"/>
      <c r="K379" s="40"/>
      <c r="L379" s="40"/>
      <c r="M379" s="40"/>
      <c r="N379" s="40"/>
    </row>
    <row r="380" spans="2:14" ht="12.75" customHeight="1" x14ac:dyDescent="0.2">
      <c r="B380" s="38"/>
      <c r="C380" s="86"/>
      <c r="E380" s="40"/>
      <c r="F380" s="40"/>
      <c r="G380" s="40"/>
      <c r="H380" s="40"/>
      <c r="I380" s="40"/>
      <c r="J380" s="40"/>
      <c r="K380" s="40"/>
      <c r="L380" s="40"/>
      <c r="M380" s="40"/>
      <c r="N380" s="40"/>
    </row>
    <row r="381" spans="2:14" ht="12.75" customHeight="1" x14ac:dyDescent="0.2">
      <c r="B381" s="38"/>
      <c r="C381" s="86"/>
      <c r="E381" s="40"/>
      <c r="F381" s="40"/>
      <c r="G381" s="40"/>
      <c r="H381" s="40"/>
      <c r="I381" s="40"/>
      <c r="J381" s="40"/>
      <c r="K381" s="40"/>
      <c r="L381" s="40"/>
      <c r="M381" s="40"/>
      <c r="N381" s="40"/>
    </row>
    <row r="382" spans="2:14" ht="12.75" customHeight="1" x14ac:dyDescent="0.2">
      <c r="B382" s="38"/>
      <c r="C382" s="86"/>
      <c r="E382" s="40"/>
      <c r="F382" s="40"/>
      <c r="G382" s="40"/>
      <c r="H382" s="40"/>
      <c r="I382" s="40"/>
      <c r="J382" s="40"/>
      <c r="K382" s="40"/>
      <c r="L382" s="40"/>
      <c r="M382" s="40"/>
      <c r="N382" s="40"/>
    </row>
    <row r="383" spans="2:14" ht="12.75" customHeight="1" x14ac:dyDescent="0.2">
      <c r="B383" s="38"/>
      <c r="C383" s="86"/>
      <c r="E383" s="40"/>
      <c r="F383" s="40"/>
      <c r="G383" s="40"/>
      <c r="H383" s="40"/>
      <c r="I383" s="40"/>
      <c r="J383" s="40"/>
      <c r="K383" s="40"/>
      <c r="L383" s="40"/>
      <c r="M383" s="40"/>
      <c r="N383" s="40"/>
    </row>
    <row r="384" spans="2:14" ht="12.75" customHeight="1" x14ac:dyDescent="0.2">
      <c r="B384" s="38"/>
      <c r="C384" s="86"/>
      <c r="E384" s="40"/>
      <c r="F384" s="40"/>
      <c r="G384" s="40"/>
      <c r="H384" s="40"/>
      <c r="I384" s="40"/>
      <c r="J384" s="40"/>
      <c r="K384" s="40"/>
      <c r="L384" s="40"/>
      <c r="M384" s="40"/>
      <c r="N384" s="40"/>
    </row>
    <row r="385" spans="2:14" ht="12.75" customHeight="1" x14ac:dyDescent="0.2">
      <c r="B385" s="38"/>
      <c r="C385" s="86"/>
      <c r="E385" s="40"/>
      <c r="F385" s="40"/>
      <c r="G385" s="40"/>
      <c r="H385" s="40"/>
      <c r="I385" s="40"/>
      <c r="J385" s="40"/>
      <c r="K385" s="40"/>
      <c r="L385" s="40"/>
      <c r="M385" s="40"/>
      <c r="N385" s="40"/>
    </row>
    <row r="386" spans="2:14" ht="12.75" customHeight="1" x14ac:dyDescent="0.2">
      <c r="B386" s="38"/>
      <c r="C386" s="86"/>
      <c r="E386" s="40"/>
      <c r="F386" s="40"/>
      <c r="G386" s="40"/>
      <c r="H386" s="40"/>
      <c r="I386" s="40"/>
      <c r="J386" s="40"/>
      <c r="K386" s="40"/>
      <c r="L386" s="40"/>
      <c r="M386" s="40"/>
      <c r="N386" s="40"/>
    </row>
    <row r="387" spans="2:14" ht="12.75" customHeight="1" x14ac:dyDescent="0.2">
      <c r="B387" s="38"/>
      <c r="C387" s="86"/>
      <c r="E387" s="40"/>
      <c r="F387" s="40"/>
      <c r="G387" s="40"/>
      <c r="H387" s="40"/>
      <c r="I387" s="40"/>
      <c r="J387" s="40"/>
      <c r="K387" s="40"/>
      <c r="L387" s="40"/>
      <c r="M387" s="40"/>
      <c r="N387" s="40"/>
    </row>
    <row r="388" spans="2:14" ht="12.75" customHeight="1" x14ac:dyDescent="0.2">
      <c r="B388" s="38"/>
      <c r="C388" s="86"/>
      <c r="E388" s="40"/>
      <c r="F388" s="40"/>
      <c r="G388" s="40"/>
      <c r="H388" s="40"/>
      <c r="I388" s="40"/>
      <c r="J388" s="40"/>
      <c r="K388" s="40"/>
      <c r="L388" s="40"/>
      <c r="M388" s="40"/>
      <c r="N388" s="40"/>
    </row>
    <row r="389" spans="2:14" ht="12.75" customHeight="1" x14ac:dyDescent="0.2">
      <c r="B389" s="38"/>
      <c r="C389" s="86"/>
      <c r="E389" s="40"/>
      <c r="F389" s="40"/>
      <c r="G389" s="40"/>
      <c r="H389" s="40"/>
      <c r="I389" s="40"/>
      <c r="J389" s="40"/>
      <c r="K389" s="40"/>
      <c r="L389" s="40"/>
      <c r="M389" s="40"/>
      <c r="N389" s="40"/>
    </row>
    <row r="390" spans="2:14" ht="12.75" customHeight="1" x14ac:dyDescent="0.2">
      <c r="B390" s="38"/>
      <c r="C390" s="86"/>
      <c r="E390" s="40"/>
      <c r="F390" s="40"/>
      <c r="G390" s="40"/>
      <c r="H390" s="40"/>
      <c r="I390" s="40"/>
      <c r="J390" s="40"/>
      <c r="K390" s="40"/>
      <c r="L390" s="40"/>
      <c r="M390" s="40"/>
      <c r="N390" s="40"/>
    </row>
    <row r="391" spans="2:14" ht="12.75" customHeight="1" x14ac:dyDescent="0.2">
      <c r="B391" s="38"/>
      <c r="C391" s="86"/>
      <c r="E391" s="40"/>
      <c r="F391" s="40"/>
      <c r="G391" s="40"/>
      <c r="H391" s="40"/>
      <c r="I391" s="40"/>
      <c r="J391" s="40"/>
      <c r="K391" s="40"/>
      <c r="L391" s="40"/>
      <c r="M391" s="40"/>
      <c r="N391" s="40"/>
    </row>
    <row r="392" spans="2:14" ht="12.75" customHeight="1" x14ac:dyDescent="0.2">
      <c r="B392" s="38"/>
      <c r="C392" s="86"/>
      <c r="E392" s="40"/>
      <c r="F392" s="40"/>
      <c r="G392" s="40"/>
      <c r="H392" s="40"/>
      <c r="I392" s="40"/>
      <c r="J392" s="40"/>
      <c r="K392" s="40"/>
      <c r="L392" s="40"/>
      <c r="M392" s="40"/>
      <c r="N392" s="40"/>
    </row>
    <row r="393" spans="2:14" ht="12.75" customHeight="1" x14ac:dyDescent="0.2">
      <c r="B393" s="38"/>
      <c r="C393" s="86"/>
      <c r="E393" s="40"/>
      <c r="F393" s="40"/>
      <c r="G393" s="40"/>
      <c r="H393" s="40"/>
      <c r="I393" s="40"/>
      <c r="J393" s="40"/>
      <c r="K393" s="40"/>
      <c r="L393" s="40"/>
      <c r="M393" s="40"/>
      <c r="N393" s="40"/>
    </row>
    <row r="394" spans="2:14" ht="12.75" customHeight="1" x14ac:dyDescent="0.2">
      <c r="B394" s="38"/>
      <c r="C394" s="86"/>
      <c r="E394" s="40"/>
      <c r="F394" s="40"/>
      <c r="G394" s="40"/>
      <c r="H394" s="40"/>
      <c r="I394" s="40"/>
      <c r="J394" s="40"/>
      <c r="K394" s="40"/>
      <c r="L394" s="40"/>
      <c r="M394" s="40"/>
      <c r="N394" s="40"/>
    </row>
    <row r="395" spans="2:14" ht="12.75" customHeight="1" x14ac:dyDescent="0.2">
      <c r="B395" s="38"/>
      <c r="C395" s="86"/>
      <c r="E395" s="40"/>
      <c r="F395" s="40"/>
      <c r="G395" s="40"/>
      <c r="H395" s="40"/>
      <c r="I395" s="40"/>
      <c r="J395" s="40"/>
      <c r="K395" s="40"/>
      <c r="L395" s="40"/>
      <c r="M395" s="40"/>
      <c r="N395" s="40"/>
    </row>
    <row r="396" spans="2:14" ht="12.75" customHeight="1" x14ac:dyDescent="0.2">
      <c r="B396" s="38"/>
      <c r="C396" s="86"/>
      <c r="E396" s="40"/>
      <c r="F396" s="40"/>
      <c r="G396" s="40"/>
      <c r="H396" s="40"/>
      <c r="I396" s="40"/>
      <c r="J396" s="40"/>
      <c r="K396" s="40"/>
      <c r="L396" s="40"/>
      <c r="M396" s="40"/>
      <c r="N396" s="40"/>
    </row>
    <row r="397" spans="2:14" ht="12.75" customHeight="1" x14ac:dyDescent="0.2">
      <c r="B397" s="38"/>
      <c r="C397" s="86"/>
      <c r="E397" s="40"/>
      <c r="F397" s="40"/>
      <c r="G397" s="40"/>
      <c r="H397" s="40"/>
      <c r="I397" s="40"/>
      <c r="J397" s="40"/>
      <c r="K397" s="40"/>
      <c r="L397" s="40"/>
      <c r="M397" s="40"/>
      <c r="N397" s="40"/>
    </row>
    <row r="398" spans="2:14" ht="12.75" customHeight="1" x14ac:dyDescent="0.2">
      <c r="B398" s="38"/>
      <c r="C398" s="86"/>
      <c r="E398" s="40"/>
      <c r="F398" s="40"/>
      <c r="G398" s="40"/>
      <c r="H398" s="40"/>
      <c r="I398" s="40"/>
      <c r="J398" s="40"/>
      <c r="K398" s="40"/>
      <c r="L398" s="40"/>
      <c r="M398" s="40"/>
      <c r="N398" s="40"/>
    </row>
    <row r="399" spans="2:14" ht="12.75" customHeight="1" x14ac:dyDescent="0.2">
      <c r="B399" s="38"/>
      <c r="C399" s="86"/>
      <c r="E399" s="40"/>
      <c r="F399" s="40"/>
      <c r="G399" s="40"/>
      <c r="H399" s="40"/>
      <c r="I399" s="40"/>
      <c r="J399" s="40"/>
      <c r="K399" s="40"/>
      <c r="L399" s="40"/>
      <c r="M399" s="40"/>
      <c r="N399" s="40"/>
    </row>
    <row r="400" spans="2:14" ht="12.75" customHeight="1" x14ac:dyDescent="0.2">
      <c r="B400" s="38"/>
      <c r="C400" s="86"/>
      <c r="E400" s="40"/>
      <c r="F400" s="40"/>
      <c r="G400" s="40"/>
      <c r="H400" s="40"/>
      <c r="I400" s="40"/>
      <c r="J400" s="40"/>
      <c r="K400" s="40"/>
      <c r="L400" s="40"/>
      <c r="M400" s="40"/>
      <c r="N400" s="40"/>
    </row>
    <row r="401" spans="2:14" ht="12.75" customHeight="1" x14ac:dyDescent="0.2">
      <c r="B401" s="38"/>
      <c r="C401" s="86"/>
      <c r="E401" s="40"/>
      <c r="F401" s="40"/>
      <c r="G401" s="40"/>
      <c r="H401" s="40"/>
      <c r="I401" s="40"/>
      <c r="J401" s="40"/>
      <c r="K401" s="40"/>
      <c r="L401" s="40"/>
      <c r="M401" s="40"/>
      <c r="N401" s="40"/>
    </row>
    <row r="402" spans="2:14" ht="12.75" customHeight="1" x14ac:dyDescent="0.2">
      <c r="B402" s="38"/>
      <c r="C402" s="86"/>
      <c r="E402" s="40"/>
      <c r="F402" s="40"/>
      <c r="G402" s="40"/>
      <c r="H402" s="40"/>
      <c r="I402" s="40"/>
      <c r="J402" s="40"/>
      <c r="K402" s="40"/>
      <c r="L402" s="40"/>
      <c r="M402" s="40"/>
      <c r="N402" s="40"/>
    </row>
    <row r="403" spans="2:14" ht="12.75" customHeight="1" x14ac:dyDescent="0.2">
      <c r="B403" s="38"/>
      <c r="C403" s="86"/>
      <c r="E403" s="40"/>
      <c r="F403" s="40"/>
      <c r="G403" s="40"/>
      <c r="H403" s="40"/>
      <c r="I403" s="40"/>
      <c r="J403" s="40"/>
      <c r="K403" s="40"/>
      <c r="L403" s="40"/>
      <c r="M403" s="40"/>
      <c r="N403" s="40"/>
    </row>
    <row r="404" spans="2:14" ht="12.75" customHeight="1" x14ac:dyDescent="0.2">
      <c r="B404" s="38"/>
      <c r="C404" s="86"/>
      <c r="E404" s="40"/>
      <c r="F404" s="40"/>
      <c r="G404" s="40"/>
      <c r="H404" s="40"/>
      <c r="I404" s="40"/>
      <c r="J404" s="40"/>
      <c r="K404" s="40"/>
      <c r="L404" s="40"/>
      <c r="M404" s="40"/>
      <c r="N404" s="40"/>
    </row>
    <row r="405" spans="2:14" ht="12.75" customHeight="1" x14ac:dyDescent="0.2">
      <c r="B405" s="38"/>
      <c r="C405" s="86"/>
      <c r="E405" s="40"/>
      <c r="F405" s="40"/>
      <c r="G405" s="40"/>
      <c r="H405" s="40"/>
      <c r="I405" s="40"/>
      <c r="J405" s="40"/>
      <c r="K405" s="40"/>
      <c r="L405" s="40"/>
      <c r="M405" s="40"/>
      <c r="N405" s="40"/>
    </row>
    <row r="406" spans="2:14" ht="12.75" customHeight="1" x14ac:dyDescent="0.2">
      <c r="B406" s="38"/>
      <c r="C406" s="86"/>
      <c r="E406" s="40"/>
      <c r="F406" s="40"/>
      <c r="G406" s="40"/>
      <c r="H406" s="40"/>
      <c r="I406" s="40"/>
      <c r="J406" s="40"/>
      <c r="K406" s="40"/>
      <c r="L406" s="40"/>
      <c r="M406" s="40"/>
      <c r="N406" s="40"/>
    </row>
    <row r="407" spans="2:14" ht="12.75" customHeight="1" x14ac:dyDescent="0.2">
      <c r="B407" s="38"/>
      <c r="C407" s="86"/>
      <c r="E407" s="40"/>
      <c r="F407" s="40"/>
      <c r="G407" s="40"/>
      <c r="H407" s="40"/>
      <c r="I407" s="40"/>
      <c r="J407" s="40"/>
      <c r="K407" s="40"/>
      <c r="L407" s="40"/>
      <c r="M407" s="40"/>
      <c r="N407" s="40"/>
    </row>
    <row r="408" spans="2:14" ht="12.75" customHeight="1" x14ac:dyDescent="0.2">
      <c r="B408" s="38"/>
      <c r="C408" s="86"/>
      <c r="E408" s="40"/>
      <c r="F408" s="40"/>
      <c r="G408" s="40"/>
      <c r="H408" s="40"/>
      <c r="I408" s="40"/>
      <c r="J408" s="40"/>
      <c r="K408" s="40"/>
      <c r="L408" s="40"/>
      <c r="M408" s="40"/>
      <c r="N408" s="40"/>
    </row>
    <row r="409" spans="2:14" ht="12.75" customHeight="1" x14ac:dyDescent="0.2">
      <c r="B409" s="38"/>
      <c r="C409" s="86"/>
      <c r="E409" s="40"/>
      <c r="F409" s="40"/>
      <c r="G409" s="40"/>
      <c r="H409" s="40"/>
      <c r="I409" s="40"/>
      <c r="J409" s="40"/>
      <c r="K409" s="40"/>
      <c r="L409" s="40"/>
      <c r="M409" s="40"/>
      <c r="N409" s="40"/>
    </row>
    <row r="410" spans="2:14" ht="12.75" customHeight="1" x14ac:dyDescent="0.2">
      <c r="B410" s="38"/>
      <c r="C410" s="86"/>
      <c r="E410" s="40"/>
      <c r="F410" s="40"/>
      <c r="G410" s="40"/>
      <c r="H410" s="40"/>
      <c r="I410" s="40"/>
      <c r="J410" s="40"/>
      <c r="K410" s="40"/>
      <c r="L410" s="40"/>
      <c r="M410" s="40"/>
      <c r="N410" s="40"/>
    </row>
    <row r="411" spans="2:14" ht="12.75" customHeight="1" x14ac:dyDescent="0.2">
      <c r="B411" s="38"/>
      <c r="C411" s="86"/>
      <c r="E411" s="40"/>
      <c r="F411" s="40"/>
      <c r="G411" s="40"/>
      <c r="H411" s="40"/>
      <c r="I411" s="40"/>
      <c r="J411" s="40"/>
      <c r="K411" s="40"/>
      <c r="L411" s="40"/>
      <c r="M411" s="40"/>
      <c r="N411" s="40"/>
    </row>
    <row r="412" spans="2:14" ht="12.75" customHeight="1" x14ac:dyDescent="0.2">
      <c r="B412" s="38"/>
      <c r="C412" s="86"/>
      <c r="E412" s="40"/>
      <c r="F412" s="40"/>
      <c r="G412" s="40"/>
      <c r="H412" s="40"/>
      <c r="I412" s="40"/>
      <c r="J412" s="40"/>
      <c r="K412" s="40"/>
      <c r="L412" s="40"/>
      <c r="M412" s="40"/>
      <c r="N412" s="40"/>
    </row>
    <row r="413" spans="2:14" ht="12.75" customHeight="1" x14ac:dyDescent="0.2">
      <c r="B413" s="38"/>
      <c r="C413" s="86"/>
      <c r="E413" s="40"/>
      <c r="F413" s="40"/>
      <c r="G413" s="40"/>
      <c r="H413" s="40"/>
      <c r="I413" s="40"/>
      <c r="J413" s="40"/>
      <c r="K413" s="40"/>
      <c r="L413" s="40"/>
      <c r="M413" s="40"/>
      <c r="N413" s="40"/>
    </row>
    <row r="414" spans="2:14" ht="12.75" customHeight="1" x14ac:dyDescent="0.2">
      <c r="B414" s="38"/>
      <c r="C414" s="86"/>
      <c r="E414" s="40"/>
      <c r="F414" s="40"/>
      <c r="G414" s="40"/>
      <c r="H414" s="40"/>
      <c r="I414" s="40"/>
      <c r="J414" s="40"/>
      <c r="K414" s="40"/>
      <c r="L414" s="40"/>
      <c r="M414" s="40"/>
      <c r="N414" s="40"/>
    </row>
    <row r="415" spans="2:14" ht="12.75" customHeight="1" x14ac:dyDescent="0.2">
      <c r="B415" s="38"/>
      <c r="C415" s="86"/>
      <c r="E415" s="40"/>
      <c r="F415" s="40"/>
      <c r="G415" s="40"/>
      <c r="H415" s="40"/>
      <c r="I415" s="40"/>
      <c r="J415" s="40"/>
      <c r="K415" s="40"/>
      <c r="L415" s="40"/>
      <c r="M415" s="40"/>
      <c r="N415" s="40"/>
    </row>
    <row r="416" spans="2:14" ht="12.75" customHeight="1" x14ac:dyDescent="0.2">
      <c r="B416" s="38"/>
      <c r="C416" s="86"/>
      <c r="E416" s="40"/>
      <c r="F416" s="40"/>
      <c r="G416" s="40"/>
      <c r="H416" s="40"/>
      <c r="I416" s="40"/>
      <c r="J416" s="40"/>
      <c r="K416" s="40"/>
      <c r="L416" s="40"/>
      <c r="M416" s="40"/>
      <c r="N416" s="40"/>
    </row>
    <row r="417" spans="2:14" ht="12.75" customHeight="1" x14ac:dyDescent="0.2">
      <c r="B417" s="38"/>
      <c r="C417" s="86"/>
      <c r="E417" s="40"/>
      <c r="F417" s="40"/>
      <c r="G417" s="40"/>
      <c r="H417" s="40"/>
      <c r="I417" s="40"/>
      <c r="J417" s="40"/>
      <c r="K417" s="40"/>
      <c r="L417" s="40"/>
      <c r="M417" s="40"/>
      <c r="N417" s="40"/>
    </row>
    <row r="418" spans="2:14" ht="12.75" customHeight="1" x14ac:dyDescent="0.2">
      <c r="B418" s="38"/>
      <c r="C418" s="86"/>
      <c r="E418" s="40"/>
      <c r="F418" s="40"/>
      <c r="G418" s="40"/>
      <c r="H418" s="40"/>
      <c r="I418" s="40"/>
      <c r="J418" s="40"/>
      <c r="K418" s="40"/>
      <c r="L418" s="40"/>
      <c r="M418" s="40"/>
      <c r="N418" s="40"/>
    </row>
    <row r="419" spans="2:14" ht="12.75" customHeight="1" x14ac:dyDescent="0.2">
      <c r="B419" s="38"/>
      <c r="C419" s="86"/>
      <c r="E419" s="40"/>
      <c r="F419" s="40"/>
      <c r="G419" s="40"/>
      <c r="H419" s="40"/>
      <c r="I419" s="40"/>
      <c r="J419" s="40"/>
      <c r="K419" s="40"/>
      <c r="L419" s="40"/>
      <c r="M419" s="40"/>
      <c r="N419" s="40"/>
    </row>
    <row r="420" spans="2:14" ht="12.75" customHeight="1" x14ac:dyDescent="0.2">
      <c r="B420" s="38"/>
      <c r="C420" s="86"/>
      <c r="E420" s="40"/>
      <c r="F420" s="40"/>
      <c r="G420" s="40"/>
      <c r="H420" s="40"/>
      <c r="I420" s="40"/>
      <c r="J420" s="40"/>
      <c r="K420" s="40"/>
      <c r="L420" s="40"/>
      <c r="M420" s="40"/>
      <c r="N420" s="40"/>
    </row>
    <row r="421" spans="2:14" ht="12.75" customHeight="1" x14ac:dyDescent="0.2">
      <c r="B421" s="38"/>
      <c r="C421" s="86"/>
      <c r="E421" s="40"/>
      <c r="F421" s="40"/>
      <c r="G421" s="40"/>
      <c r="H421" s="40"/>
      <c r="I421" s="40"/>
      <c r="J421" s="40"/>
      <c r="K421" s="40"/>
      <c r="L421" s="40"/>
      <c r="M421" s="40"/>
      <c r="N421" s="40"/>
    </row>
    <row r="422" spans="2:14" ht="12.75" customHeight="1" x14ac:dyDescent="0.2">
      <c r="B422" s="38"/>
      <c r="C422" s="86"/>
      <c r="E422" s="40"/>
      <c r="F422" s="40"/>
      <c r="G422" s="40"/>
      <c r="H422" s="40"/>
      <c r="I422" s="40"/>
      <c r="J422" s="40"/>
      <c r="K422" s="40"/>
      <c r="L422" s="40"/>
      <c r="M422" s="40"/>
      <c r="N422" s="40"/>
    </row>
    <row r="423" spans="2:14" ht="12.75" customHeight="1" x14ac:dyDescent="0.2">
      <c r="B423" s="38"/>
      <c r="C423" s="86"/>
      <c r="E423" s="40"/>
      <c r="F423" s="40"/>
      <c r="G423" s="40"/>
      <c r="H423" s="40"/>
      <c r="I423" s="40"/>
      <c r="J423" s="40"/>
      <c r="K423" s="40"/>
      <c r="L423" s="40"/>
      <c r="M423" s="40"/>
      <c r="N423" s="40"/>
    </row>
    <row r="424" spans="2:14" ht="12.75" customHeight="1" x14ac:dyDescent="0.2">
      <c r="B424" s="38"/>
      <c r="C424" s="86"/>
      <c r="E424" s="40"/>
      <c r="F424" s="40"/>
      <c r="G424" s="40"/>
      <c r="H424" s="40"/>
      <c r="I424" s="40"/>
      <c r="J424" s="40"/>
      <c r="K424" s="40"/>
      <c r="L424" s="40"/>
      <c r="M424" s="40"/>
      <c r="N424" s="40"/>
    </row>
    <row r="425" spans="2:14" ht="12.75" customHeight="1" x14ac:dyDescent="0.2">
      <c r="B425" s="38"/>
      <c r="C425" s="86"/>
      <c r="E425" s="40"/>
      <c r="F425" s="40"/>
      <c r="G425" s="40"/>
      <c r="H425" s="40"/>
      <c r="I425" s="40"/>
      <c r="J425" s="40"/>
      <c r="K425" s="40"/>
      <c r="L425" s="40"/>
      <c r="M425" s="40"/>
      <c r="N425" s="40"/>
    </row>
    <row r="426" spans="2:14" ht="12.75" customHeight="1" x14ac:dyDescent="0.2">
      <c r="B426" s="38"/>
      <c r="C426" s="86"/>
      <c r="E426" s="40"/>
      <c r="F426" s="40"/>
      <c r="G426" s="40"/>
      <c r="H426" s="40"/>
      <c r="I426" s="40"/>
      <c r="J426" s="40"/>
      <c r="K426" s="40"/>
      <c r="L426" s="40"/>
      <c r="M426" s="40"/>
      <c r="N426" s="40"/>
    </row>
    <row r="427" spans="2:14" ht="12.75" customHeight="1" x14ac:dyDescent="0.2">
      <c r="B427" s="38"/>
      <c r="C427" s="86"/>
      <c r="E427" s="40"/>
      <c r="F427" s="40"/>
      <c r="G427" s="40"/>
      <c r="H427" s="40"/>
      <c r="I427" s="40"/>
      <c r="J427" s="40"/>
      <c r="K427" s="40"/>
      <c r="L427" s="40"/>
      <c r="M427" s="40"/>
      <c r="N427" s="40"/>
    </row>
    <row r="428" spans="2:14" ht="12.75" customHeight="1" x14ac:dyDescent="0.2">
      <c r="B428" s="38"/>
      <c r="C428" s="86"/>
      <c r="E428" s="40"/>
      <c r="F428" s="40"/>
      <c r="G428" s="40"/>
      <c r="H428" s="40"/>
      <c r="I428" s="40"/>
      <c r="J428" s="40"/>
      <c r="K428" s="40"/>
      <c r="L428" s="40"/>
      <c r="M428" s="40"/>
      <c r="N428" s="40"/>
    </row>
    <row r="429" spans="2:14" ht="12.75" customHeight="1" x14ac:dyDescent="0.2">
      <c r="B429" s="38"/>
      <c r="C429" s="86"/>
      <c r="E429" s="40"/>
      <c r="F429" s="40"/>
      <c r="G429" s="40"/>
      <c r="H429" s="40"/>
      <c r="I429" s="40"/>
      <c r="J429" s="40"/>
      <c r="K429" s="40"/>
      <c r="L429" s="40"/>
      <c r="M429" s="40"/>
      <c r="N429" s="40"/>
    </row>
    <row r="430" spans="2:14" ht="12.75" customHeight="1" x14ac:dyDescent="0.2">
      <c r="B430" s="38"/>
      <c r="C430" s="86"/>
      <c r="E430" s="40"/>
      <c r="F430" s="40"/>
      <c r="G430" s="40"/>
      <c r="H430" s="40"/>
      <c r="I430" s="40"/>
      <c r="J430" s="40"/>
      <c r="K430" s="40"/>
      <c r="L430" s="40"/>
      <c r="M430" s="40"/>
      <c r="N430" s="40"/>
    </row>
    <row r="431" spans="2:14" ht="12.75" customHeight="1" x14ac:dyDescent="0.2">
      <c r="B431" s="38"/>
      <c r="C431" s="86"/>
      <c r="E431" s="40"/>
      <c r="F431" s="40"/>
      <c r="G431" s="40"/>
      <c r="H431" s="40"/>
      <c r="I431" s="40"/>
      <c r="J431" s="40"/>
      <c r="K431" s="40"/>
      <c r="L431" s="40"/>
      <c r="M431" s="40"/>
      <c r="N431" s="40"/>
    </row>
    <row r="432" spans="2:14" ht="12.75" customHeight="1" x14ac:dyDescent="0.2">
      <c r="B432" s="38"/>
      <c r="C432" s="86"/>
      <c r="E432" s="40"/>
      <c r="F432" s="40"/>
      <c r="G432" s="40"/>
      <c r="H432" s="40"/>
      <c r="I432" s="40"/>
      <c r="J432" s="40"/>
      <c r="K432" s="40"/>
      <c r="L432" s="40"/>
      <c r="M432" s="40"/>
      <c r="N432" s="40"/>
    </row>
    <row r="433" spans="2:14" ht="12.75" customHeight="1" x14ac:dyDescent="0.2">
      <c r="B433" s="38"/>
      <c r="C433" s="86"/>
      <c r="E433" s="40"/>
      <c r="F433" s="40"/>
      <c r="G433" s="40"/>
      <c r="H433" s="40"/>
      <c r="I433" s="40"/>
      <c r="J433" s="40"/>
      <c r="K433" s="40"/>
      <c r="L433" s="40"/>
      <c r="M433" s="40"/>
      <c r="N433" s="40"/>
    </row>
    <row r="434" spans="2:14" ht="12.75" customHeight="1" x14ac:dyDescent="0.2">
      <c r="B434" s="38"/>
      <c r="C434" s="86"/>
      <c r="E434" s="40"/>
      <c r="F434" s="40"/>
      <c r="G434" s="40"/>
      <c r="H434" s="40"/>
      <c r="I434" s="40"/>
      <c r="J434" s="40"/>
      <c r="K434" s="40"/>
      <c r="L434" s="40"/>
      <c r="M434" s="40"/>
      <c r="N434" s="40"/>
    </row>
    <row r="435" spans="2:14" ht="12.75" customHeight="1" x14ac:dyDescent="0.2">
      <c r="B435" s="38"/>
      <c r="C435" s="86"/>
      <c r="E435" s="40"/>
      <c r="F435" s="40"/>
      <c r="G435" s="40"/>
      <c r="H435" s="40"/>
      <c r="I435" s="40"/>
      <c r="J435" s="40"/>
      <c r="K435" s="40"/>
      <c r="L435" s="40"/>
      <c r="M435" s="40"/>
      <c r="N435" s="40"/>
    </row>
    <row r="436" spans="2:14" ht="12.75" customHeight="1" x14ac:dyDescent="0.2">
      <c r="B436" s="38"/>
      <c r="C436" s="86"/>
      <c r="E436" s="40"/>
      <c r="F436" s="40"/>
      <c r="G436" s="40"/>
      <c r="H436" s="40"/>
      <c r="I436" s="40"/>
      <c r="J436" s="40"/>
      <c r="K436" s="40"/>
      <c r="L436" s="40"/>
      <c r="M436" s="40"/>
      <c r="N436" s="40"/>
    </row>
    <row r="437" spans="2:14" ht="12.75" customHeight="1" x14ac:dyDescent="0.2">
      <c r="B437" s="38"/>
      <c r="C437" s="86"/>
      <c r="E437" s="40"/>
      <c r="F437" s="40"/>
      <c r="G437" s="40"/>
      <c r="H437" s="40"/>
      <c r="I437" s="40"/>
      <c r="J437" s="40"/>
      <c r="K437" s="40"/>
      <c r="L437" s="40"/>
      <c r="M437" s="40"/>
      <c r="N437" s="40"/>
    </row>
    <row r="438" spans="2:14" ht="12.75" customHeight="1" x14ac:dyDescent="0.2">
      <c r="B438" s="38"/>
      <c r="C438" s="86"/>
      <c r="E438" s="40"/>
      <c r="F438" s="40"/>
      <c r="G438" s="40"/>
      <c r="H438" s="40"/>
      <c r="I438" s="40"/>
      <c r="J438" s="40"/>
      <c r="K438" s="40"/>
      <c r="L438" s="40"/>
      <c r="M438" s="40"/>
      <c r="N438" s="40"/>
    </row>
    <row r="439" spans="2:14" ht="12.75" customHeight="1" x14ac:dyDescent="0.2">
      <c r="B439" s="38"/>
      <c r="C439" s="86"/>
      <c r="E439" s="40"/>
      <c r="F439" s="40"/>
      <c r="G439" s="40"/>
      <c r="H439" s="40"/>
      <c r="I439" s="40"/>
      <c r="J439" s="40"/>
      <c r="K439" s="40"/>
      <c r="L439" s="40"/>
      <c r="M439" s="40"/>
      <c r="N439" s="40"/>
    </row>
    <row r="440" spans="2:14" ht="12.75" customHeight="1" x14ac:dyDescent="0.2">
      <c r="B440" s="38"/>
      <c r="C440" s="86"/>
      <c r="E440" s="40"/>
      <c r="F440" s="40"/>
      <c r="G440" s="40"/>
      <c r="H440" s="40"/>
      <c r="I440" s="40"/>
      <c r="J440" s="40"/>
      <c r="K440" s="40"/>
      <c r="L440" s="40"/>
      <c r="M440" s="40"/>
      <c r="N440" s="40"/>
    </row>
    <row r="441" spans="2:14" ht="12.75" customHeight="1" x14ac:dyDescent="0.2">
      <c r="B441" s="38"/>
      <c r="C441" s="86"/>
      <c r="E441" s="40"/>
      <c r="F441" s="40"/>
      <c r="G441" s="40"/>
      <c r="H441" s="40"/>
      <c r="I441" s="40"/>
      <c r="J441" s="40"/>
      <c r="K441" s="40"/>
      <c r="L441" s="40"/>
      <c r="M441" s="40"/>
      <c r="N441" s="40"/>
    </row>
    <row r="442" spans="2:14" ht="12.75" customHeight="1" x14ac:dyDescent="0.2">
      <c r="B442" s="38"/>
      <c r="C442" s="86"/>
      <c r="E442" s="40"/>
      <c r="F442" s="40"/>
      <c r="G442" s="40"/>
      <c r="H442" s="40"/>
      <c r="I442" s="40"/>
      <c r="J442" s="40"/>
      <c r="K442" s="40"/>
      <c r="L442" s="40"/>
      <c r="M442" s="40"/>
      <c r="N442" s="40"/>
    </row>
    <row r="443" spans="2:14" ht="12.75" customHeight="1" x14ac:dyDescent="0.2">
      <c r="B443" s="38"/>
      <c r="C443" s="86"/>
      <c r="E443" s="40"/>
      <c r="F443" s="40"/>
      <c r="G443" s="40"/>
      <c r="H443" s="40"/>
      <c r="I443" s="40"/>
      <c r="J443" s="40"/>
      <c r="K443" s="40"/>
      <c r="L443" s="40"/>
      <c r="M443" s="40"/>
      <c r="N443" s="40"/>
    </row>
    <row r="444" spans="2:14" ht="12.75" customHeight="1" x14ac:dyDescent="0.2">
      <c r="B444" s="38"/>
      <c r="C444" s="86"/>
      <c r="E444" s="40"/>
      <c r="F444" s="40"/>
      <c r="G444" s="40"/>
      <c r="H444" s="40"/>
      <c r="I444" s="40"/>
      <c r="J444" s="40"/>
      <c r="K444" s="40"/>
      <c r="L444" s="40"/>
      <c r="M444" s="40"/>
      <c r="N444" s="40"/>
    </row>
    <row r="445" spans="2:14" ht="12.75" customHeight="1" x14ac:dyDescent="0.2">
      <c r="B445" s="38"/>
      <c r="C445" s="86"/>
      <c r="E445" s="40"/>
      <c r="F445" s="40"/>
      <c r="G445" s="40"/>
      <c r="H445" s="40"/>
      <c r="I445" s="40"/>
      <c r="J445" s="40"/>
      <c r="K445" s="40"/>
      <c r="L445" s="40"/>
      <c r="M445" s="40"/>
      <c r="N445" s="40"/>
    </row>
    <row r="446" spans="2:14" ht="12.75" customHeight="1" x14ac:dyDescent="0.2">
      <c r="B446" s="38"/>
      <c r="C446" s="86"/>
      <c r="E446" s="40"/>
      <c r="F446" s="40"/>
      <c r="G446" s="40"/>
      <c r="H446" s="40"/>
      <c r="I446" s="40"/>
      <c r="J446" s="40"/>
      <c r="K446" s="40"/>
      <c r="L446" s="40"/>
      <c r="M446" s="40"/>
      <c r="N446" s="40"/>
    </row>
    <row r="447" spans="2:14" ht="12.75" customHeight="1" x14ac:dyDescent="0.2">
      <c r="B447" s="38"/>
      <c r="C447" s="86"/>
      <c r="E447" s="40"/>
      <c r="F447" s="40"/>
      <c r="G447" s="40"/>
      <c r="H447" s="40"/>
      <c r="I447" s="40"/>
      <c r="J447" s="40"/>
      <c r="K447" s="40"/>
      <c r="L447" s="40"/>
      <c r="M447" s="40"/>
      <c r="N447" s="40"/>
    </row>
    <row r="448" spans="2:14" ht="12.75" customHeight="1" x14ac:dyDescent="0.2">
      <c r="B448" s="38"/>
      <c r="C448" s="86"/>
      <c r="E448" s="40"/>
      <c r="F448" s="40"/>
      <c r="G448" s="40"/>
      <c r="H448" s="40"/>
      <c r="I448" s="40"/>
      <c r="J448" s="40"/>
      <c r="K448" s="40"/>
      <c r="L448" s="40"/>
      <c r="M448" s="40"/>
      <c r="N448" s="40"/>
    </row>
    <row r="449" spans="2:14" ht="12.75" customHeight="1" x14ac:dyDescent="0.2">
      <c r="B449" s="38"/>
      <c r="C449" s="86"/>
      <c r="E449" s="40"/>
      <c r="F449" s="40"/>
      <c r="G449" s="40"/>
      <c r="H449" s="40"/>
      <c r="I449" s="40"/>
      <c r="J449" s="40"/>
      <c r="K449" s="40"/>
      <c r="L449" s="40"/>
      <c r="M449" s="40"/>
      <c r="N449" s="40"/>
    </row>
    <row r="450" spans="2:14" ht="12.75" customHeight="1" x14ac:dyDescent="0.2">
      <c r="B450" s="38"/>
      <c r="C450" s="86"/>
      <c r="E450" s="40"/>
      <c r="F450" s="40"/>
      <c r="G450" s="40"/>
      <c r="H450" s="40"/>
      <c r="I450" s="40"/>
      <c r="J450" s="40"/>
      <c r="K450" s="40"/>
      <c r="L450" s="40"/>
      <c r="M450" s="40"/>
      <c r="N450" s="40"/>
    </row>
    <row r="451" spans="2:14" ht="12.75" customHeight="1" x14ac:dyDescent="0.2">
      <c r="B451" s="38"/>
      <c r="C451" s="86"/>
      <c r="E451" s="40"/>
      <c r="F451" s="40"/>
      <c r="G451" s="40"/>
      <c r="H451" s="40"/>
      <c r="I451" s="40"/>
      <c r="J451" s="40"/>
      <c r="K451" s="40"/>
      <c r="L451" s="40"/>
      <c r="M451" s="40"/>
      <c r="N451" s="40"/>
    </row>
    <row r="452" spans="2:14" ht="12.75" customHeight="1" x14ac:dyDescent="0.2">
      <c r="B452" s="38"/>
      <c r="C452" s="86"/>
      <c r="E452" s="40"/>
      <c r="F452" s="40"/>
      <c r="G452" s="40"/>
      <c r="H452" s="40"/>
      <c r="I452" s="40"/>
      <c r="J452" s="40"/>
      <c r="K452" s="40"/>
      <c r="L452" s="40"/>
      <c r="M452" s="40"/>
      <c r="N452" s="40"/>
    </row>
    <row r="453" spans="2:14" ht="12.75" customHeight="1" x14ac:dyDescent="0.2">
      <c r="B453" s="38"/>
      <c r="C453" s="86"/>
      <c r="E453" s="40"/>
      <c r="F453" s="40"/>
      <c r="G453" s="40"/>
      <c r="H453" s="40"/>
      <c r="I453" s="40"/>
      <c r="J453" s="40"/>
      <c r="K453" s="40"/>
      <c r="L453" s="40"/>
      <c r="M453" s="40"/>
      <c r="N453" s="40"/>
    </row>
    <row r="454" spans="2:14" ht="12.75" customHeight="1" x14ac:dyDescent="0.2">
      <c r="B454" s="38"/>
      <c r="C454" s="86"/>
      <c r="E454" s="40"/>
      <c r="F454" s="40"/>
      <c r="G454" s="40"/>
      <c r="H454" s="40"/>
      <c r="I454" s="40"/>
      <c r="J454" s="40"/>
      <c r="K454" s="40"/>
      <c r="L454" s="40"/>
      <c r="M454" s="40"/>
      <c r="N454" s="40"/>
    </row>
    <row r="455" spans="2:14" ht="12.75" customHeight="1" x14ac:dyDescent="0.2">
      <c r="B455" s="38"/>
      <c r="C455" s="86"/>
      <c r="E455" s="40"/>
      <c r="F455" s="40"/>
      <c r="G455" s="40"/>
      <c r="H455" s="40"/>
      <c r="I455" s="40"/>
      <c r="J455" s="40"/>
      <c r="K455" s="40"/>
      <c r="L455" s="40"/>
      <c r="M455" s="40"/>
      <c r="N455" s="40"/>
    </row>
    <row r="456" spans="2:14" ht="12.75" customHeight="1" x14ac:dyDescent="0.2">
      <c r="B456" s="38"/>
      <c r="C456" s="86"/>
      <c r="E456" s="40"/>
      <c r="F456" s="40"/>
      <c r="G456" s="40"/>
      <c r="H456" s="40"/>
      <c r="I456" s="40"/>
      <c r="J456" s="40"/>
      <c r="K456" s="40"/>
      <c r="L456" s="40"/>
      <c r="M456" s="40"/>
      <c r="N456" s="40"/>
    </row>
    <row r="457" spans="2:14" ht="12.75" customHeight="1" x14ac:dyDescent="0.2">
      <c r="B457" s="38"/>
      <c r="C457" s="86"/>
      <c r="E457" s="40"/>
      <c r="F457" s="40"/>
      <c r="G457" s="40"/>
      <c r="H457" s="40"/>
      <c r="I457" s="40"/>
      <c r="J457" s="40"/>
      <c r="K457" s="40"/>
      <c r="L457" s="40"/>
      <c r="M457" s="40"/>
      <c r="N457" s="40"/>
    </row>
    <row r="458" spans="2:14" ht="12.75" customHeight="1" x14ac:dyDescent="0.2">
      <c r="B458" s="38"/>
      <c r="C458" s="86"/>
      <c r="E458" s="40"/>
      <c r="F458" s="40"/>
      <c r="G458" s="40"/>
      <c r="H458" s="40"/>
      <c r="I458" s="40"/>
      <c r="J458" s="40"/>
      <c r="K458" s="40"/>
      <c r="L458" s="40"/>
      <c r="M458" s="40"/>
      <c r="N458" s="40"/>
    </row>
    <row r="459" spans="2:14" ht="12.75" customHeight="1" x14ac:dyDescent="0.2">
      <c r="B459" s="38"/>
      <c r="C459" s="86"/>
      <c r="E459" s="40"/>
      <c r="F459" s="40"/>
      <c r="G459" s="40"/>
      <c r="H459" s="40"/>
      <c r="I459" s="40"/>
      <c r="J459" s="40"/>
      <c r="K459" s="40"/>
      <c r="L459" s="40"/>
      <c r="M459" s="40"/>
      <c r="N459" s="40"/>
    </row>
    <row r="460" spans="2:14" ht="12.75" customHeight="1" x14ac:dyDescent="0.2">
      <c r="B460" s="38"/>
      <c r="C460" s="86"/>
      <c r="E460" s="40"/>
      <c r="F460" s="40"/>
      <c r="G460" s="40"/>
      <c r="H460" s="40"/>
      <c r="I460" s="40"/>
      <c r="J460" s="40"/>
      <c r="K460" s="40"/>
      <c r="L460" s="40"/>
      <c r="M460" s="40"/>
      <c r="N460" s="40"/>
    </row>
    <row r="461" spans="2:14" ht="12.75" customHeight="1" x14ac:dyDescent="0.2">
      <c r="B461" s="38"/>
      <c r="C461" s="86"/>
      <c r="E461" s="40"/>
      <c r="F461" s="40"/>
      <c r="G461" s="40"/>
      <c r="H461" s="40"/>
      <c r="I461" s="40"/>
      <c r="J461" s="40"/>
      <c r="K461" s="40"/>
      <c r="L461" s="40"/>
      <c r="M461" s="40"/>
      <c r="N461" s="40"/>
    </row>
    <row r="462" spans="2:14" ht="12.75" customHeight="1" x14ac:dyDescent="0.2">
      <c r="B462" s="38"/>
      <c r="C462" s="86"/>
      <c r="E462" s="40"/>
      <c r="F462" s="40"/>
      <c r="G462" s="40"/>
      <c r="H462" s="40"/>
      <c r="I462" s="40"/>
      <c r="J462" s="40"/>
      <c r="K462" s="40"/>
      <c r="L462" s="40"/>
      <c r="M462" s="40"/>
      <c r="N462" s="40"/>
    </row>
    <row r="463" spans="2:14" ht="12.75" customHeight="1" x14ac:dyDescent="0.2">
      <c r="B463" s="38"/>
      <c r="C463" s="86"/>
      <c r="E463" s="40"/>
      <c r="F463" s="40"/>
      <c r="G463" s="40"/>
      <c r="H463" s="40"/>
      <c r="I463" s="40"/>
      <c r="J463" s="40"/>
      <c r="K463" s="40"/>
      <c r="L463" s="40"/>
      <c r="M463" s="40"/>
      <c r="N463" s="40"/>
    </row>
    <row r="464" spans="2:14" ht="12.75" customHeight="1" x14ac:dyDescent="0.2">
      <c r="B464" s="38"/>
      <c r="C464" s="86"/>
      <c r="E464" s="40"/>
      <c r="F464" s="40"/>
      <c r="G464" s="40"/>
      <c r="H464" s="40"/>
      <c r="I464" s="40"/>
      <c r="J464" s="40"/>
      <c r="K464" s="40"/>
      <c r="L464" s="40"/>
      <c r="M464" s="40"/>
      <c r="N464" s="40"/>
    </row>
    <row r="465" spans="2:14" ht="12.75" customHeight="1" x14ac:dyDescent="0.2">
      <c r="B465" s="38"/>
      <c r="C465" s="86"/>
      <c r="E465" s="40"/>
      <c r="F465" s="40"/>
      <c r="G465" s="40"/>
      <c r="H465" s="40"/>
      <c r="I465" s="40"/>
      <c r="J465" s="40"/>
      <c r="K465" s="40"/>
      <c r="L465" s="40"/>
      <c r="M465" s="40"/>
      <c r="N465" s="40"/>
    </row>
    <row r="466" spans="2:14" ht="12.75" customHeight="1" x14ac:dyDescent="0.2">
      <c r="B466" s="38"/>
      <c r="C466" s="86"/>
      <c r="E466" s="40"/>
      <c r="F466" s="40"/>
      <c r="G466" s="40"/>
      <c r="H466" s="40"/>
      <c r="I466" s="40"/>
      <c r="J466" s="40"/>
      <c r="K466" s="40"/>
      <c r="L466" s="40"/>
      <c r="M466" s="40"/>
      <c r="N466" s="40"/>
    </row>
    <row r="467" spans="2:14" ht="12.75" customHeight="1" x14ac:dyDescent="0.2">
      <c r="B467" s="38"/>
      <c r="C467" s="86"/>
      <c r="E467" s="40"/>
      <c r="F467" s="40"/>
      <c r="G467" s="40"/>
      <c r="H467" s="40"/>
      <c r="I467" s="40"/>
      <c r="J467" s="40"/>
      <c r="K467" s="40"/>
      <c r="L467" s="40"/>
      <c r="M467" s="40"/>
      <c r="N467" s="40"/>
    </row>
    <row r="468" spans="2:14" ht="12.75" customHeight="1" x14ac:dyDescent="0.2">
      <c r="B468" s="38"/>
      <c r="C468" s="86"/>
      <c r="E468" s="40"/>
      <c r="F468" s="40"/>
      <c r="G468" s="40"/>
      <c r="H468" s="40"/>
      <c r="I468" s="40"/>
      <c r="J468" s="40"/>
      <c r="K468" s="40"/>
      <c r="L468" s="40"/>
      <c r="M468" s="40"/>
      <c r="N468" s="40"/>
    </row>
    <row r="469" spans="2:14" ht="12.75" customHeight="1" x14ac:dyDescent="0.2">
      <c r="B469" s="38"/>
      <c r="C469" s="86"/>
      <c r="E469" s="40"/>
      <c r="F469" s="40"/>
      <c r="G469" s="40"/>
      <c r="H469" s="40"/>
      <c r="I469" s="40"/>
      <c r="J469" s="40"/>
      <c r="K469" s="40"/>
      <c r="L469" s="40"/>
      <c r="M469" s="40"/>
      <c r="N469" s="40"/>
    </row>
    <row r="470" spans="2:14" ht="12.75" customHeight="1" x14ac:dyDescent="0.2">
      <c r="B470" s="38"/>
      <c r="C470" s="86"/>
      <c r="E470" s="40"/>
      <c r="F470" s="40"/>
      <c r="G470" s="40"/>
      <c r="H470" s="40"/>
      <c r="I470" s="40"/>
      <c r="J470" s="40"/>
      <c r="K470" s="40"/>
      <c r="L470" s="40"/>
      <c r="M470" s="40"/>
      <c r="N470" s="40"/>
    </row>
    <row r="471" spans="2:14" ht="12.75" customHeight="1" x14ac:dyDescent="0.2">
      <c r="B471" s="38"/>
      <c r="C471" s="86"/>
      <c r="E471" s="40"/>
      <c r="F471" s="40"/>
      <c r="G471" s="40"/>
      <c r="H471" s="40"/>
      <c r="I471" s="40"/>
      <c r="J471" s="40"/>
      <c r="K471" s="40"/>
      <c r="L471" s="40"/>
      <c r="M471" s="40"/>
      <c r="N471" s="40"/>
    </row>
    <row r="472" spans="2:14" ht="12.75" customHeight="1" x14ac:dyDescent="0.2">
      <c r="B472" s="38"/>
      <c r="C472" s="86"/>
      <c r="E472" s="40"/>
      <c r="F472" s="40"/>
      <c r="G472" s="40"/>
      <c r="H472" s="40"/>
      <c r="I472" s="40"/>
      <c r="J472" s="40"/>
      <c r="K472" s="40"/>
      <c r="L472" s="40"/>
      <c r="M472" s="40"/>
      <c r="N472" s="40"/>
    </row>
    <row r="473" spans="2:14" ht="12.75" customHeight="1" x14ac:dyDescent="0.2">
      <c r="B473" s="38"/>
      <c r="C473" s="86"/>
      <c r="E473" s="40"/>
      <c r="F473" s="40"/>
      <c r="G473" s="40"/>
      <c r="H473" s="40"/>
      <c r="I473" s="40"/>
      <c r="J473" s="40"/>
      <c r="K473" s="40"/>
      <c r="L473" s="40"/>
      <c r="M473" s="40"/>
      <c r="N473" s="40"/>
    </row>
    <row r="474" spans="2:14" ht="12.75" customHeight="1" x14ac:dyDescent="0.2">
      <c r="B474" s="38"/>
      <c r="C474" s="86"/>
      <c r="E474" s="40"/>
      <c r="F474" s="40"/>
      <c r="G474" s="40"/>
      <c r="H474" s="40"/>
      <c r="I474" s="40"/>
      <c r="J474" s="40"/>
      <c r="K474" s="40"/>
      <c r="L474" s="40"/>
      <c r="M474" s="40"/>
      <c r="N474" s="40"/>
    </row>
    <row r="475" spans="2:14" ht="12.75" customHeight="1" x14ac:dyDescent="0.2">
      <c r="B475" s="38"/>
      <c r="C475" s="86"/>
      <c r="E475" s="40"/>
      <c r="F475" s="40"/>
      <c r="G475" s="40"/>
      <c r="H475" s="40"/>
      <c r="I475" s="40"/>
      <c r="J475" s="40"/>
      <c r="K475" s="40"/>
      <c r="L475" s="40"/>
      <c r="M475" s="40"/>
      <c r="N475" s="40"/>
    </row>
    <row r="476" spans="2:14" ht="12.75" customHeight="1" x14ac:dyDescent="0.2">
      <c r="B476" s="38"/>
      <c r="C476" s="86"/>
      <c r="E476" s="40"/>
      <c r="F476" s="40"/>
      <c r="G476" s="40"/>
      <c r="H476" s="40"/>
      <c r="I476" s="40"/>
      <c r="J476" s="40"/>
      <c r="K476" s="40"/>
      <c r="L476" s="40"/>
      <c r="M476" s="40"/>
      <c r="N476" s="40"/>
    </row>
    <row r="477" spans="2:14" ht="12.75" customHeight="1" x14ac:dyDescent="0.2">
      <c r="B477" s="38"/>
      <c r="C477" s="86"/>
      <c r="E477" s="40"/>
      <c r="F477" s="40"/>
      <c r="G477" s="40"/>
      <c r="H477" s="40"/>
      <c r="I477" s="40"/>
      <c r="J477" s="40"/>
      <c r="K477" s="40"/>
      <c r="L477" s="40"/>
      <c r="M477" s="40"/>
      <c r="N477" s="40"/>
    </row>
    <row r="478" spans="2:14" ht="12.75" customHeight="1" x14ac:dyDescent="0.2">
      <c r="B478" s="38"/>
      <c r="C478" s="86"/>
      <c r="E478" s="40"/>
      <c r="F478" s="40"/>
      <c r="G478" s="40"/>
      <c r="H478" s="40"/>
      <c r="I478" s="40"/>
      <c r="J478" s="40"/>
      <c r="K478" s="40"/>
      <c r="L478" s="40"/>
      <c r="M478" s="40"/>
      <c r="N478" s="40"/>
    </row>
    <row r="479" spans="2:14" ht="12.75" customHeight="1" x14ac:dyDescent="0.2">
      <c r="B479" s="38"/>
      <c r="C479" s="86"/>
      <c r="E479" s="40"/>
      <c r="F479" s="40"/>
      <c r="G479" s="40"/>
      <c r="H479" s="40"/>
      <c r="I479" s="40"/>
      <c r="J479" s="40"/>
      <c r="K479" s="40"/>
      <c r="L479" s="40"/>
      <c r="M479" s="40"/>
      <c r="N479" s="40"/>
    </row>
    <row r="480" spans="2:14" ht="12.75" customHeight="1" x14ac:dyDescent="0.2">
      <c r="B480" s="38"/>
      <c r="C480" s="86"/>
      <c r="E480" s="40"/>
      <c r="F480" s="40"/>
      <c r="G480" s="40"/>
      <c r="H480" s="40"/>
      <c r="I480" s="40"/>
      <c r="J480" s="40"/>
      <c r="K480" s="40"/>
      <c r="L480" s="40"/>
      <c r="M480" s="40"/>
      <c r="N480" s="40"/>
    </row>
    <row r="481" spans="2:14" ht="12.75" customHeight="1" x14ac:dyDescent="0.2">
      <c r="B481" s="38"/>
      <c r="C481" s="86"/>
      <c r="E481" s="40"/>
      <c r="F481" s="40"/>
      <c r="G481" s="40"/>
      <c r="H481" s="40"/>
      <c r="I481" s="40"/>
      <c r="J481" s="40"/>
      <c r="K481" s="40"/>
      <c r="L481" s="40"/>
      <c r="M481" s="40"/>
      <c r="N481" s="40"/>
    </row>
    <row r="482" spans="2:14" ht="12.75" customHeight="1" x14ac:dyDescent="0.2">
      <c r="B482" s="38"/>
      <c r="C482" s="86"/>
      <c r="E482" s="40"/>
      <c r="F482" s="40"/>
      <c r="G482" s="40"/>
      <c r="H482" s="40"/>
      <c r="I482" s="40"/>
      <c r="J482" s="40"/>
      <c r="K482" s="40"/>
      <c r="L482" s="40"/>
      <c r="M482" s="40"/>
      <c r="N482" s="40"/>
    </row>
    <row r="483" spans="2:14" ht="12.75" customHeight="1" x14ac:dyDescent="0.2">
      <c r="B483" s="38"/>
      <c r="C483" s="86"/>
      <c r="E483" s="40"/>
      <c r="F483" s="40"/>
      <c r="G483" s="40"/>
      <c r="H483" s="40"/>
      <c r="I483" s="40"/>
      <c r="J483" s="40"/>
      <c r="K483" s="40"/>
      <c r="L483" s="40"/>
      <c r="M483" s="40"/>
      <c r="N483" s="40"/>
    </row>
    <row r="484" spans="2:14" ht="12.75" customHeight="1" x14ac:dyDescent="0.2">
      <c r="B484" s="38"/>
      <c r="C484" s="86"/>
      <c r="E484" s="40"/>
      <c r="F484" s="40"/>
      <c r="G484" s="40"/>
      <c r="H484" s="40"/>
      <c r="I484" s="40"/>
      <c r="J484" s="40"/>
      <c r="K484" s="40"/>
      <c r="L484" s="40"/>
      <c r="M484" s="40"/>
      <c r="N484" s="40"/>
    </row>
    <row r="485" spans="2:14" ht="12.75" customHeight="1" x14ac:dyDescent="0.2">
      <c r="B485" s="38"/>
      <c r="C485" s="86"/>
      <c r="E485" s="40"/>
      <c r="F485" s="40"/>
      <c r="G485" s="40"/>
      <c r="H485" s="40"/>
      <c r="I485" s="40"/>
      <c r="J485" s="40"/>
      <c r="K485" s="40"/>
      <c r="L485" s="40"/>
      <c r="M485" s="40"/>
      <c r="N485" s="40"/>
    </row>
    <row r="486" spans="2:14" ht="12.75" customHeight="1" x14ac:dyDescent="0.2">
      <c r="B486" s="38"/>
      <c r="C486" s="86"/>
      <c r="E486" s="40"/>
      <c r="F486" s="40"/>
      <c r="G486" s="40"/>
      <c r="H486" s="40"/>
      <c r="I486" s="40"/>
      <c r="J486" s="40"/>
      <c r="K486" s="40"/>
      <c r="L486" s="40"/>
      <c r="M486" s="40"/>
      <c r="N486" s="40"/>
    </row>
    <row r="487" spans="2:14" ht="12.75" customHeight="1" x14ac:dyDescent="0.2">
      <c r="B487" s="38"/>
      <c r="C487" s="86"/>
      <c r="E487" s="40"/>
      <c r="F487" s="40"/>
      <c r="G487" s="40"/>
      <c r="H487" s="40"/>
      <c r="I487" s="40"/>
      <c r="J487" s="40"/>
      <c r="K487" s="40"/>
      <c r="L487" s="40"/>
      <c r="M487" s="40"/>
      <c r="N487" s="40"/>
    </row>
    <row r="488" spans="2:14" ht="12.75" customHeight="1" x14ac:dyDescent="0.2">
      <c r="B488" s="38"/>
      <c r="C488" s="86"/>
      <c r="E488" s="40"/>
      <c r="F488" s="40"/>
      <c r="G488" s="40"/>
      <c r="H488" s="40"/>
      <c r="I488" s="40"/>
      <c r="J488" s="40"/>
      <c r="K488" s="40"/>
      <c r="L488" s="40"/>
      <c r="M488" s="40"/>
      <c r="N488" s="40"/>
    </row>
    <row r="489" spans="2:14" ht="12.75" customHeight="1" x14ac:dyDescent="0.2">
      <c r="B489" s="38"/>
      <c r="C489" s="86"/>
      <c r="E489" s="40"/>
      <c r="F489" s="40"/>
      <c r="G489" s="40"/>
      <c r="H489" s="40"/>
      <c r="I489" s="40"/>
      <c r="J489" s="40"/>
      <c r="K489" s="40"/>
      <c r="L489" s="40"/>
      <c r="M489" s="40"/>
      <c r="N489" s="40"/>
    </row>
    <row r="490" spans="2:14" ht="12.75" customHeight="1" x14ac:dyDescent="0.2">
      <c r="B490" s="38"/>
      <c r="C490" s="86"/>
      <c r="E490" s="40"/>
      <c r="F490" s="40"/>
      <c r="G490" s="40"/>
      <c r="H490" s="40"/>
      <c r="I490" s="40"/>
      <c r="J490" s="40"/>
      <c r="K490" s="40"/>
      <c r="L490" s="40"/>
      <c r="M490" s="40"/>
      <c r="N490" s="40"/>
    </row>
    <row r="491" spans="2:14" ht="12.75" customHeight="1" x14ac:dyDescent="0.2">
      <c r="B491" s="38"/>
      <c r="C491" s="86"/>
      <c r="E491" s="40"/>
      <c r="F491" s="40"/>
      <c r="G491" s="40"/>
      <c r="H491" s="40"/>
      <c r="I491" s="40"/>
      <c r="J491" s="40"/>
      <c r="K491" s="40"/>
      <c r="L491" s="40"/>
      <c r="M491" s="40"/>
      <c r="N491" s="40"/>
    </row>
    <row r="492" spans="2:14" ht="12.75" customHeight="1" x14ac:dyDescent="0.2">
      <c r="B492" s="38"/>
      <c r="C492" s="86"/>
      <c r="E492" s="40"/>
      <c r="F492" s="40"/>
      <c r="G492" s="40"/>
      <c r="H492" s="40"/>
      <c r="I492" s="40"/>
      <c r="J492" s="40"/>
      <c r="K492" s="40"/>
      <c r="L492" s="40"/>
      <c r="M492" s="40"/>
      <c r="N492" s="40"/>
    </row>
    <row r="493" spans="2:14" ht="12.75" customHeight="1" x14ac:dyDescent="0.2">
      <c r="B493" s="38"/>
      <c r="C493" s="86"/>
      <c r="E493" s="40"/>
      <c r="F493" s="40"/>
      <c r="G493" s="40"/>
      <c r="H493" s="40"/>
      <c r="I493" s="40"/>
      <c r="J493" s="40"/>
      <c r="K493" s="40"/>
      <c r="L493" s="40"/>
      <c r="M493" s="40"/>
      <c r="N493" s="40"/>
    </row>
    <row r="494" spans="2:14" ht="12.75" customHeight="1" x14ac:dyDescent="0.2">
      <c r="B494" s="38"/>
      <c r="C494" s="86"/>
      <c r="E494" s="40"/>
      <c r="F494" s="40"/>
      <c r="G494" s="40"/>
      <c r="H494" s="40"/>
      <c r="I494" s="40"/>
      <c r="J494" s="40"/>
      <c r="K494" s="40"/>
      <c r="L494" s="40"/>
      <c r="M494" s="40"/>
      <c r="N494" s="40"/>
    </row>
    <row r="495" spans="2:14" ht="12.75" customHeight="1" x14ac:dyDescent="0.2">
      <c r="B495" s="38"/>
      <c r="C495" s="86"/>
      <c r="E495" s="40"/>
      <c r="F495" s="40"/>
      <c r="G495" s="40"/>
      <c r="H495" s="40"/>
      <c r="I495" s="40"/>
      <c r="J495" s="40"/>
      <c r="K495" s="40"/>
      <c r="L495" s="40"/>
      <c r="M495" s="40"/>
      <c r="N495" s="40"/>
    </row>
    <row r="496" spans="2:14" ht="12.75" customHeight="1" x14ac:dyDescent="0.2">
      <c r="B496" s="38"/>
      <c r="C496" s="86"/>
      <c r="E496" s="40"/>
      <c r="F496" s="40"/>
      <c r="G496" s="40"/>
      <c r="H496" s="40"/>
      <c r="I496" s="40"/>
      <c r="J496" s="40"/>
      <c r="K496" s="40"/>
      <c r="L496" s="40"/>
      <c r="M496" s="40"/>
      <c r="N496" s="40"/>
    </row>
    <row r="497" spans="2:14" ht="12.75" customHeight="1" x14ac:dyDescent="0.2">
      <c r="B497" s="38"/>
      <c r="C497" s="86"/>
      <c r="E497" s="40"/>
      <c r="F497" s="40"/>
      <c r="G497" s="40"/>
      <c r="H497" s="40"/>
      <c r="I497" s="40"/>
      <c r="J497" s="40"/>
      <c r="K497" s="40"/>
      <c r="L497" s="40"/>
      <c r="M497" s="40"/>
      <c r="N497" s="40"/>
    </row>
    <row r="498" spans="2:14" ht="12.75" customHeight="1" x14ac:dyDescent="0.2">
      <c r="B498" s="38"/>
      <c r="C498" s="86"/>
      <c r="E498" s="40"/>
      <c r="F498" s="40"/>
      <c r="G498" s="40"/>
      <c r="H498" s="40"/>
      <c r="I498" s="40"/>
      <c r="J498" s="40"/>
      <c r="K498" s="40"/>
      <c r="L498" s="40"/>
      <c r="M498" s="40"/>
      <c r="N498" s="40"/>
    </row>
    <row r="499" spans="2:14" ht="12.75" customHeight="1" x14ac:dyDescent="0.2">
      <c r="B499" s="38"/>
      <c r="C499" s="86"/>
      <c r="E499" s="40"/>
      <c r="F499" s="40"/>
      <c r="G499" s="40"/>
      <c r="H499" s="40"/>
      <c r="I499" s="40"/>
      <c r="J499" s="40"/>
      <c r="K499" s="40"/>
      <c r="L499" s="40"/>
      <c r="M499" s="40"/>
      <c r="N499" s="40"/>
    </row>
    <row r="500" spans="2:14" ht="12.75" customHeight="1" x14ac:dyDescent="0.2">
      <c r="B500" s="38"/>
      <c r="C500" s="86"/>
      <c r="E500" s="40"/>
      <c r="F500" s="40"/>
      <c r="G500" s="40"/>
      <c r="H500" s="40"/>
      <c r="I500" s="40"/>
      <c r="J500" s="40"/>
      <c r="K500" s="40"/>
      <c r="L500" s="40"/>
      <c r="M500" s="40"/>
      <c r="N500" s="40"/>
    </row>
    <row r="501" spans="2:14" ht="12.75" customHeight="1" x14ac:dyDescent="0.2">
      <c r="B501" s="38"/>
      <c r="C501" s="86"/>
      <c r="E501" s="40"/>
      <c r="F501" s="40"/>
      <c r="G501" s="40"/>
      <c r="H501" s="40"/>
      <c r="I501" s="40"/>
      <c r="J501" s="40"/>
      <c r="K501" s="40"/>
      <c r="L501" s="40"/>
      <c r="M501" s="40"/>
      <c r="N501" s="40"/>
    </row>
    <row r="502" spans="2:14" ht="12.75" customHeight="1" x14ac:dyDescent="0.2">
      <c r="B502" s="38"/>
      <c r="C502" s="86"/>
      <c r="E502" s="40"/>
      <c r="F502" s="40"/>
      <c r="G502" s="40"/>
      <c r="H502" s="40"/>
      <c r="I502" s="40"/>
      <c r="J502" s="40"/>
      <c r="K502" s="40"/>
      <c r="L502" s="40"/>
      <c r="M502" s="40"/>
      <c r="N502" s="40"/>
    </row>
    <row r="503" spans="2:14" ht="12.75" customHeight="1" x14ac:dyDescent="0.2">
      <c r="B503" s="38"/>
      <c r="C503" s="86"/>
      <c r="E503" s="40"/>
      <c r="F503" s="40"/>
      <c r="G503" s="40"/>
      <c r="H503" s="40"/>
      <c r="I503" s="40"/>
      <c r="J503" s="40"/>
      <c r="K503" s="40"/>
      <c r="L503" s="40"/>
      <c r="M503" s="40"/>
      <c r="N503" s="40"/>
    </row>
    <row r="504" spans="2:14" ht="12.75" customHeight="1" x14ac:dyDescent="0.2">
      <c r="B504" s="38"/>
      <c r="C504" s="86"/>
      <c r="E504" s="40"/>
      <c r="F504" s="40"/>
      <c r="G504" s="40"/>
      <c r="H504" s="40"/>
      <c r="I504" s="40"/>
      <c r="J504" s="40"/>
      <c r="K504" s="40"/>
      <c r="L504" s="40"/>
      <c r="M504" s="40"/>
      <c r="N504" s="40"/>
    </row>
    <row r="505" spans="2:14" ht="12.75" customHeight="1" x14ac:dyDescent="0.2">
      <c r="B505" s="38"/>
      <c r="C505" s="86"/>
      <c r="E505" s="40"/>
      <c r="F505" s="40"/>
      <c r="G505" s="40"/>
      <c r="H505" s="40"/>
      <c r="I505" s="40"/>
      <c r="J505" s="40"/>
      <c r="K505" s="40"/>
      <c r="L505" s="40"/>
      <c r="M505" s="40"/>
      <c r="N505" s="40"/>
    </row>
    <row r="506" spans="2:14" ht="12.75" customHeight="1" x14ac:dyDescent="0.2">
      <c r="B506" s="38"/>
      <c r="C506" s="86"/>
      <c r="E506" s="40"/>
      <c r="F506" s="40"/>
      <c r="G506" s="40"/>
      <c r="H506" s="40"/>
      <c r="I506" s="40"/>
      <c r="J506" s="40"/>
      <c r="K506" s="40"/>
      <c r="L506" s="40"/>
      <c r="M506" s="40"/>
      <c r="N506" s="40"/>
    </row>
    <row r="507" spans="2:14" ht="12.75" customHeight="1" x14ac:dyDescent="0.2">
      <c r="B507" s="38"/>
      <c r="C507" s="86"/>
      <c r="E507" s="40"/>
      <c r="F507" s="40"/>
      <c r="G507" s="40"/>
      <c r="H507" s="40"/>
      <c r="I507" s="40"/>
      <c r="J507" s="40"/>
      <c r="K507" s="40"/>
      <c r="L507" s="40"/>
      <c r="M507" s="40"/>
      <c r="N507" s="40"/>
    </row>
    <row r="508" spans="2:14" ht="12.75" customHeight="1" x14ac:dyDescent="0.2">
      <c r="B508" s="38"/>
      <c r="C508" s="86"/>
      <c r="E508" s="40"/>
      <c r="F508" s="40"/>
      <c r="G508" s="40"/>
      <c r="H508" s="40"/>
      <c r="I508" s="40"/>
      <c r="J508" s="40"/>
      <c r="K508" s="40"/>
      <c r="L508" s="40"/>
      <c r="M508" s="40"/>
      <c r="N508" s="40"/>
    </row>
    <row r="509" spans="2:14" ht="12.75" customHeight="1" x14ac:dyDescent="0.2">
      <c r="B509" s="38"/>
      <c r="C509" s="86"/>
      <c r="E509" s="40"/>
      <c r="F509" s="40"/>
      <c r="G509" s="40"/>
      <c r="H509" s="40"/>
      <c r="I509" s="40"/>
      <c r="J509" s="40"/>
      <c r="K509" s="40"/>
      <c r="L509" s="40"/>
      <c r="M509" s="40"/>
      <c r="N509" s="40"/>
    </row>
    <row r="510" spans="2:14" ht="12.75" customHeight="1" x14ac:dyDescent="0.2">
      <c r="B510" s="38"/>
      <c r="C510" s="86"/>
      <c r="E510" s="40"/>
      <c r="F510" s="40"/>
      <c r="G510" s="40"/>
      <c r="H510" s="40"/>
      <c r="I510" s="40"/>
      <c r="J510" s="40"/>
      <c r="K510" s="40"/>
      <c r="L510" s="40"/>
      <c r="M510" s="40"/>
      <c r="N510" s="40"/>
    </row>
    <row r="511" spans="2:14" ht="12.75" customHeight="1" x14ac:dyDescent="0.2">
      <c r="B511" s="38"/>
      <c r="C511" s="86"/>
      <c r="E511" s="40"/>
      <c r="F511" s="40"/>
      <c r="G511" s="40"/>
      <c r="H511" s="40"/>
      <c r="I511" s="40"/>
      <c r="J511" s="40"/>
      <c r="K511" s="40"/>
      <c r="L511" s="40"/>
      <c r="M511" s="40"/>
      <c r="N511" s="40"/>
    </row>
    <row r="512" spans="2:14" ht="12.75" customHeight="1" x14ac:dyDescent="0.2">
      <c r="B512" s="38"/>
      <c r="C512" s="86"/>
      <c r="E512" s="40"/>
      <c r="F512" s="40"/>
      <c r="G512" s="40"/>
      <c r="H512" s="40"/>
      <c r="I512" s="40"/>
      <c r="J512" s="40"/>
      <c r="K512" s="40"/>
      <c r="L512" s="40"/>
      <c r="M512" s="40"/>
      <c r="N512" s="40"/>
    </row>
    <row r="513" spans="2:14" ht="12.75" customHeight="1" x14ac:dyDescent="0.2">
      <c r="B513" s="38"/>
      <c r="C513" s="86"/>
      <c r="E513" s="40"/>
      <c r="F513" s="40"/>
      <c r="G513" s="40"/>
      <c r="H513" s="40"/>
      <c r="I513" s="40"/>
      <c r="J513" s="40"/>
      <c r="K513" s="40"/>
      <c r="L513" s="40"/>
      <c r="M513" s="40"/>
      <c r="N513" s="40"/>
    </row>
    <row r="514" spans="2:14" ht="12.75" customHeight="1" x14ac:dyDescent="0.2">
      <c r="B514" s="38"/>
      <c r="C514" s="86"/>
      <c r="E514" s="40"/>
      <c r="F514" s="40"/>
      <c r="G514" s="40"/>
      <c r="H514" s="40"/>
      <c r="I514" s="40"/>
      <c r="J514" s="40"/>
      <c r="K514" s="40"/>
      <c r="L514" s="40"/>
      <c r="M514" s="40"/>
      <c r="N514" s="40"/>
    </row>
    <row r="515" spans="2:14" ht="12.75" customHeight="1" x14ac:dyDescent="0.2">
      <c r="B515" s="38"/>
      <c r="C515" s="86"/>
      <c r="E515" s="40"/>
      <c r="F515" s="40"/>
      <c r="G515" s="40"/>
      <c r="H515" s="40"/>
      <c r="I515" s="40"/>
      <c r="J515" s="40"/>
      <c r="K515" s="40"/>
      <c r="L515" s="40"/>
      <c r="M515" s="40"/>
      <c r="N515" s="40"/>
    </row>
    <row r="516" spans="2:14" ht="12.75" customHeight="1" x14ac:dyDescent="0.2">
      <c r="B516" s="38"/>
      <c r="C516" s="86"/>
      <c r="E516" s="40"/>
      <c r="F516" s="40"/>
      <c r="G516" s="40"/>
      <c r="H516" s="40"/>
      <c r="I516" s="40"/>
      <c r="J516" s="40"/>
      <c r="K516" s="40"/>
      <c r="L516" s="40"/>
      <c r="M516" s="40"/>
      <c r="N516" s="40"/>
    </row>
    <row r="517" spans="2:14" ht="12.75" customHeight="1" x14ac:dyDescent="0.2">
      <c r="B517" s="38"/>
      <c r="C517" s="86"/>
      <c r="E517" s="40"/>
      <c r="F517" s="40"/>
      <c r="G517" s="40"/>
      <c r="H517" s="40"/>
      <c r="I517" s="40"/>
      <c r="J517" s="40"/>
      <c r="K517" s="40"/>
      <c r="L517" s="40"/>
      <c r="M517" s="40"/>
      <c r="N517" s="40"/>
    </row>
    <row r="518" spans="2:14" ht="12.75" customHeight="1" x14ac:dyDescent="0.2">
      <c r="B518" s="38"/>
      <c r="C518" s="86"/>
      <c r="E518" s="40"/>
      <c r="F518" s="40"/>
      <c r="G518" s="40"/>
      <c r="H518" s="40"/>
      <c r="I518" s="40"/>
      <c r="J518" s="40"/>
      <c r="K518" s="40"/>
      <c r="L518" s="40"/>
      <c r="M518" s="40"/>
      <c r="N518" s="40"/>
    </row>
    <row r="519" spans="2:14" ht="12.75" customHeight="1" x14ac:dyDescent="0.2">
      <c r="B519" s="38"/>
      <c r="C519" s="86"/>
      <c r="E519" s="40"/>
      <c r="F519" s="40"/>
      <c r="G519" s="40"/>
      <c r="H519" s="40"/>
      <c r="I519" s="40"/>
      <c r="J519" s="40"/>
      <c r="K519" s="40"/>
      <c r="L519" s="40"/>
      <c r="M519" s="40"/>
      <c r="N519" s="40"/>
    </row>
    <row r="520" spans="2:14" ht="12.75" customHeight="1" x14ac:dyDescent="0.2">
      <c r="B520" s="38"/>
      <c r="C520" s="86"/>
      <c r="E520" s="40"/>
      <c r="F520" s="40"/>
      <c r="G520" s="40"/>
      <c r="H520" s="40"/>
      <c r="I520" s="40"/>
      <c r="J520" s="40"/>
      <c r="K520" s="40"/>
      <c r="L520" s="40"/>
      <c r="M520" s="40"/>
      <c r="N520" s="40"/>
    </row>
    <row r="521" spans="2:14" ht="12.75" customHeight="1" x14ac:dyDescent="0.2">
      <c r="B521" s="38"/>
      <c r="C521" s="86"/>
      <c r="E521" s="40"/>
      <c r="F521" s="40"/>
      <c r="G521" s="40"/>
      <c r="H521" s="40"/>
      <c r="I521" s="40"/>
      <c r="J521" s="40"/>
      <c r="K521" s="40"/>
      <c r="L521" s="40"/>
      <c r="M521" s="40"/>
      <c r="N521" s="40"/>
    </row>
    <row r="522" spans="2:14" ht="12.75" customHeight="1" x14ac:dyDescent="0.2">
      <c r="B522" s="38"/>
      <c r="C522" s="86"/>
      <c r="E522" s="40"/>
      <c r="F522" s="40"/>
      <c r="G522" s="40"/>
      <c r="H522" s="40"/>
      <c r="I522" s="40"/>
      <c r="J522" s="40"/>
      <c r="K522" s="40"/>
      <c r="L522" s="40"/>
      <c r="M522" s="40"/>
      <c r="N522" s="40"/>
    </row>
    <row r="523" spans="2:14" ht="12.75" customHeight="1" x14ac:dyDescent="0.2">
      <c r="B523" s="38"/>
      <c r="C523" s="86"/>
      <c r="E523" s="40"/>
      <c r="F523" s="40"/>
      <c r="G523" s="40"/>
      <c r="H523" s="40"/>
      <c r="I523" s="40"/>
      <c r="J523" s="40"/>
      <c r="K523" s="40"/>
      <c r="L523" s="40"/>
      <c r="M523" s="40"/>
      <c r="N523" s="40"/>
    </row>
    <row r="524" spans="2:14" ht="12.75" customHeight="1" x14ac:dyDescent="0.2">
      <c r="B524" s="38"/>
      <c r="C524" s="86"/>
      <c r="E524" s="40"/>
      <c r="F524" s="40"/>
      <c r="G524" s="40"/>
      <c r="H524" s="40"/>
      <c r="I524" s="40"/>
      <c r="J524" s="40"/>
      <c r="K524" s="40"/>
      <c r="L524" s="40"/>
      <c r="M524" s="40"/>
      <c r="N524" s="40"/>
    </row>
    <row r="525" spans="2:14" ht="12.75" customHeight="1" x14ac:dyDescent="0.2">
      <c r="B525" s="38"/>
      <c r="C525" s="86"/>
      <c r="E525" s="40"/>
      <c r="F525" s="40"/>
      <c r="G525" s="40"/>
      <c r="H525" s="40"/>
      <c r="I525" s="40"/>
      <c r="J525" s="40"/>
      <c r="K525" s="40"/>
      <c r="L525" s="40"/>
      <c r="M525" s="40"/>
      <c r="N525" s="40"/>
    </row>
    <row r="526" spans="2:14" ht="12.75" customHeight="1" x14ac:dyDescent="0.2">
      <c r="B526" s="38"/>
      <c r="C526" s="86"/>
      <c r="E526" s="40"/>
      <c r="F526" s="40"/>
      <c r="G526" s="40"/>
      <c r="H526" s="40"/>
      <c r="I526" s="40"/>
      <c r="J526" s="40"/>
      <c r="K526" s="40"/>
      <c r="L526" s="40"/>
      <c r="M526" s="40"/>
      <c r="N526" s="40"/>
    </row>
    <row r="527" spans="2:14" ht="12.75" customHeight="1" x14ac:dyDescent="0.2">
      <c r="B527" s="38"/>
      <c r="C527" s="86"/>
      <c r="E527" s="40"/>
      <c r="F527" s="40"/>
      <c r="G527" s="40"/>
      <c r="H527" s="40"/>
      <c r="I527" s="40"/>
      <c r="J527" s="40"/>
      <c r="K527" s="40"/>
      <c r="L527" s="40"/>
      <c r="M527" s="40"/>
      <c r="N527" s="40"/>
    </row>
    <row r="528" spans="2:14" ht="12.75" customHeight="1" x14ac:dyDescent="0.2">
      <c r="B528" s="38"/>
      <c r="C528" s="86"/>
      <c r="E528" s="40"/>
      <c r="F528" s="40"/>
      <c r="G528" s="40"/>
      <c r="H528" s="40"/>
      <c r="I528" s="40"/>
      <c r="J528" s="40"/>
      <c r="K528" s="40"/>
      <c r="L528" s="40"/>
      <c r="M528" s="40"/>
      <c r="N528" s="40"/>
    </row>
    <row r="529" spans="2:14" ht="12.75" customHeight="1" x14ac:dyDescent="0.2">
      <c r="B529" s="38"/>
      <c r="C529" s="86"/>
      <c r="E529" s="40"/>
      <c r="F529" s="40"/>
      <c r="G529" s="40"/>
      <c r="H529" s="40"/>
      <c r="I529" s="40"/>
      <c r="J529" s="40"/>
      <c r="K529" s="40"/>
      <c r="L529" s="40"/>
      <c r="M529" s="40"/>
      <c r="N529" s="40"/>
    </row>
    <row r="530" spans="2:14" ht="12.75" customHeight="1" x14ac:dyDescent="0.2">
      <c r="B530" s="38"/>
      <c r="C530" s="86"/>
      <c r="E530" s="40"/>
      <c r="F530" s="40"/>
      <c r="G530" s="40"/>
      <c r="H530" s="40"/>
      <c r="I530" s="40"/>
      <c r="J530" s="40"/>
      <c r="K530" s="40"/>
      <c r="L530" s="40"/>
      <c r="M530" s="40"/>
      <c r="N530" s="40"/>
    </row>
    <row r="531" spans="2:14" ht="12.75" customHeight="1" x14ac:dyDescent="0.2">
      <c r="B531" s="38"/>
      <c r="C531" s="86"/>
      <c r="E531" s="40"/>
      <c r="F531" s="40"/>
      <c r="G531" s="40"/>
      <c r="H531" s="40"/>
      <c r="I531" s="40"/>
      <c r="J531" s="40"/>
      <c r="K531" s="40"/>
      <c r="L531" s="40"/>
      <c r="M531" s="40"/>
      <c r="N531" s="40"/>
    </row>
    <row r="532" spans="2:14" ht="12.75" customHeight="1" x14ac:dyDescent="0.2">
      <c r="B532" s="38"/>
      <c r="C532" s="86"/>
      <c r="E532" s="40"/>
      <c r="F532" s="40"/>
      <c r="G532" s="40"/>
      <c r="H532" s="40"/>
      <c r="I532" s="40"/>
      <c r="J532" s="40"/>
      <c r="K532" s="40"/>
      <c r="L532" s="40"/>
      <c r="M532" s="40"/>
      <c r="N532" s="40"/>
    </row>
    <row r="533" spans="2:14" ht="12.75" customHeight="1" x14ac:dyDescent="0.2">
      <c r="B533" s="38"/>
      <c r="C533" s="86"/>
      <c r="E533" s="40"/>
      <c r="F533" s="40"/>
      <c r="G533" s="40"/>
      <c r="H533" s="40"/>
      <c r="I533" s="40"/>
      <c r="J533" s="40"/>
      <c r="K533" s="40"/>
      <c r="L533" s="40"/>
      <c r="M533" s="40"/>
      <c r="N533" s="40"/>
    </row>
    <row r="534" spans="2:14" ht="12.75" customHeight="1" x14ac:dyDescent="0.2">
      <c r="B534" s="38"/>
      <c r="C534" s="86"/>
      <c r="E534" s="40"/>
      <c r="F534" s="40"/>
      <c r="G534" s="40"/>
      <c r="H534" s="40"/>
      <c r="I534" s="40"/>
      <c r="J534" s="40"/>
      <c r="K534" s="40"/>
      <c r="L534" s="40"/>
      <c r="M534" s="40"/>
      <c r="N534" s="40"/>
    </row>
    <row r="535" spans="2:14" ht="12.75" customHeight="1" x14ac:dyDescent="0.2">
      <c r="B535" s="38"/>
      <c r="C535" s="86"/>
      <c r="E535" s="40"/>
      <c r="F535" s="40"/>
      <c r="G535" s="40"/>
      <c r="H535" s="40"/>
      <c r="I535" s="40"/>
      <c r="J535" s="40"/>
      <c r="K535" s="40"/>
      <c r="L535" s="40"/>
      <c r="M535" s="40"/>
      <c r="N535" s="40"/>
    </row>
    <row r="536" spans="2:14" ht="12.75" customHeight="1" x14ac:dyDescent="0.2">
      <c r="B536" s="38"/>
      <c r="C536" s="86"/>
      <c r="E536" s="40"/>
      <c r="F536" s="40"/>
      <c r="G536" s="40"/>
      <c r="H536" s="40"/>
      <c r="I536" s="40"/>
      <c r="J536" s="40"/>
      <c r="K536" s="40"/>
      <c r="L536" s="40"/>
      <c r="M536" s="40"/>
      <c r="N536" s="40"/>
    </row>
    <row r="537" spans="2:14" ht="12.75" customHeight="1" x14ac:dyDescent="0.2">
      <c r="B537" s="38"/>
      <c r="C537" s="86"/>
      <c r="E537" s="40"/>
      <c r="F537" s="40"/>
      <c r="G537" s="40"/>
      <c r="H537" s="40"/>
      <c r="I537" s="40"/>
      <c r="J537" s="40"/>
      <c r="K537" s="40"/>
      <c r="L537" s="40"/>
      <c r="M537" s="40"/>
      <c r="N537" s="40"/>
    </row>
    <row r="538" spans="2:14" ht="12.75" customHeight="1" x14ac:dyDescent="0.2">
      <c r="B538" s="38"/>
      <c r="C538" s="86"/>
      <c r="E538" s="40"/>
      <c r="F538" s="40"/>
      <c r="G538" s="40"/>
      <c r="H538" s="40"/>
      <c r="I538" s="40"/>
      <c r="J538" s="40"/>
      <c r="K538" s="40"/>
      <c r="L538" s="40"/>
      <c r="M538" s="40"/>
      <c r="N538" s="40"/>
    </row>
    <row r="539" spans="2:14" ht="12.75" customHeight="1" x14ac:dyDescent="0.2">
      <c r="B539" s="38"/>
      <c r="C539" s="86"/>
      <c r="E539" s="40"/>
      <c r="F539" s="40"/>
      <c r="G539" s="40"/>
      <c r="H539" s="40"/>
      <c r="I539" s="40"/>
      <c r="J539" s="40"/>
      <c r="K539" s="40"/>
      <c r="L539" s="40"/>
      <c r="M539" s="40"/>
      <c r="N539" s="40"/>
    </row>
    <row r="540" spans="2:14" ht="12.75" customHeight="1" x14ac:dyDescent="0.2">
      <c r="B540" s="38"/>
      <c r="C540" s="86"/>
      <c r="E540" s="40"/>
      <c r="F540" s="40"/>
      <c r="G540" s="40"/>
      <c r="H540" s="40"/>
      <c r="I540" s="40"/>
      <c r="J540" s="40"/>
      <c r="K540" s="40"/>
      <c r="L540" s="40"/>
      <c r="M540" s="40"/>
      <c r="N540" s="40"/>
    </row>
    <row r="541" spans="2:14" ht="12.75" customHeight="1" x14ac:dyDescent="0.2">
      <c r="B541" s="38"/>
      <c r="C541" s="86"/>
      <c r="E541" s="40"/>
      <c r="F541" s="40"/>
      <c r="G541" s="40"/>
      <c r="H541" s="40"/>
      <c r="I541" s="40"/>
      <c r="J541" s="40"/>
      <c r="K541" s="40"/>
      <c r="L541" s="40"/>
      <c r="M541" s="40"/>
      <c r="N541" s="40"/>
    </row>
    <row r="542" spans="2:14" ht="12.75" customHeight="1" x14ac:dyDescent="0.2">
      <c r="B542" s="38"/>
      <c r="C542" s="86"/>
      <c r="E542" s="40"/>
      <c r="F542" s="40"/>
      <c r="G542" s="40"/>
      <c r="H542" s="40"/>
      <c r="I542" s="40"/>
      <c r="J542" s="40"/>
      <c r="K542" s="40"/>
      <c r="L542" s="40"/>
      <c r="M542" s="40"/>
      <c r="N542" s="40"/>
    </row>
    <row r="543" spans="2:14" ht="12.75" customHeight="1" x14ac:dyDescent="0.2">
      <c r="B543" s="38"/>
      <c r="C543" s="86"/>
      <c r="E543" s="40"/>
      <c r="F543" s="40"/>
      <c r="G543" s="40"/>
      <c r="H543" s="40"/>
      <c r="I543" s="40"/>
      <c r="J543" s="40"/>
      <c r="K543" s="40"/>
      <c r="L543" s="40"/>
      <c r="M543" s="40"/>
      <c r="N543" s="40"/>
    </row>
    <row r="544" spans="2:14" ht="12.75" customHeight="1" x14ac:dyDescent="0.2">
      <c r="B544" s="38"/>
      <c r="C544" s="86"/>
      <c r="E544" s="40"/>
      <c r="F544" s="40"/>
      <c r="G544" s="40"/>
      <c r="H544" s="40"/>
      <c r="I544" s="40"/>
      <c r="J544" s="40"/>
      <c r="K544" s="40"/>
      <c r="L544" s="40"/>
      <c r="M544" s="40"/>
      <c r="N544" s="40"/>
    </row>
    <row r="545" spans="2:14" ht="12.75" customHeight="1" x14ac:dyDescent="0.2">
      <c r="B545" s="38"/>
      <c r="C545" s="86"/>
      <c r="E545" s="40"/>
      <c r="F545" s="40"/>
      <c r="G545" s="40"/>
      <c r="H545" s="40"/>
      <c r="I545" s="40"/>
      <c r="J545" s="40"/>
      <c r="K545" s="40"/>
      <c r="L545" s="40"/>
      <c r="M545" s="40"/>
      <c r="N545" s="40"/>
    </row>
    <row r="546" spans="2:14" ht="12.75" customHeight="1" x14ac:dyDescent="0.2">
      <c r="B546" s="38"/>
      <c r="C546" s="86"/>
      <c r="E546" s="40"/>
      <c r="F546" s="40"/>
      <c r="G546" s="40"/>
      <c r="H546" s="40"/>
      <c r="I546" s="40"/>
      <c r="J546" s="40"/>
      <c r="K546" s="40"/>
      <c r="L546" s="40"/>
      <c r="M546" s="40"/>
      <c r="N546" s="40"/>
    </row>
    <row r="547" spans="2:14" ht="12.75" customHeight="1" x14ac:dyDescent="0.2">
      <c r="B547" s="38"/>
      <c r="C547" s="86"/>
      <c r="E547" s="40"/>
      <c r="F547" s="40"/>
      <c r="G547" s="40"/>
      <c r="H547" s="40"/>
      <c r="I547" s="40"/>
      <c r="J547" s="40"/>
      <c r="K547" s="40"/>
      <c r="L547" s="40"/>
      <c r="M547" s="40"/>
      <c r="N547" s="40"/>
    </row>
    <row r="548" spans="2:14" ht="12.75" customHeight="1" x14ac:dyDescent="0.2">
      <c r="B548" s="38"/>
      <c r="C548" s="86"/>
      <c r="E548" s="40"/>
      <c r="F548" s="40"/>
      <c r="G548" s="40"/>
      <c r="H548" s="40"/>
      <c r="I548" s="40"/>
      <c r="J548" s="40"/>
      <c r="K548" s="40"/>
      <c r="L548" s="40"/>
      <c r="M548" s="40"/>
      <c r="N548" s="40"/>
    </row>
    <row r="549" spans="2:14" ht="12.75" customHeight="1" x14ac:dyDescent="0.2">
      <c r="B549" s="38"/>
      <c r="C549" s="86"/>
      <c r="E549" s="40"/>
      <c r="F549" s="40"/>
      <c r="G549" s="40"/>
      <c r="H549" s="40"/>
      <c r="I549" s="40"/>
      <c r="J549" s="40"/>
      <c r="K549" s="40"/>
      <c r="L549" s="40"/>
      <c r="M549" s="40"/>
      <c r="N549" s="40"/>
    </row>
    <row r="550" spans="2:14" ht="12.75" customHeight="1" x14ac:dyDescent="0.2">
      <c r="B550" s="38"/>
      <c r="C550" s="86"/>
      <c r="E550" s="40"/>
      <c r="F550" s="40"/>
      <c r="G550" s="40"/>
      <c r="H550" s="40"/>
      <c r="I550" s="40"/>
      <c r="J550" s="40"/>
      <c r="K550" s="40"/>
      <c r="L550" s="40"/>
      <c r="M550" s="40"/>
      <c r="N550" s="40"/>
    </row>
    <row r="551" spans="2:14" ht="12.75" customHeight="1" x14ac:dyDescent="0.2">
      <c r="B551" s="38"/>
      <c r="C551" s="86"/>
      <c r="E551" s="40"/>
      <c r="F551" s="40"/>
      <c r="G551" s="40"/>
      <c r="H551" s="40"/>
      <c r="I551" s="40"/>
      <c r="J551" s="40"/>
      <c r="K551" s="40"/>
      <c r="L551" s="40"/>
      <c r="M551" s="40"/>
      <c r="N551" s="40"/>
    </row>
    <row r="552" spans="2:14" ht="12.75" customHeight="1" x14ac:dyDescent="0.2">
      <c r="B552" s="38"/>
      <c r="C552" s="86"/>
      <c r="E552" s="40"/>
      <c r="F552" s="40"/>
      <c r="G552" s="40"/>
      <c r="H552" s="40"/>
      <c r="I552" s="40"/>
      <c r="J552" s="40"/>
      <c r="K552" s="40"/>
      <c r="L552" s="40"/>
      <c r="M552" s="40"/>
      <c r="N552" s="40"/>
    </row>
    <row r="553" spans="2:14" ht="12.75" customHeight="1" x14ac:dyDescent="0.2">
      <c r="B553" s="38"/>
      <c r="C553" s="86"/>
      <c r="E553" s="40"/>
      <c r="F553" s="40"/>
      <c r="G553" s="40"/>
      <c r="H553" s="40"/>
      <c r="I553" s="40"/>
      <c r="J553" s="40"/>
      <c r="K553" s="40"/>
      <c r="L553" s="40"/>
      <c r="M553" s="40"/>
      <c r="N553" s="40"/>
    </row>
    <row r="554" spans="2:14" ht="12.75" customHeight="1" x14ac:dyDescent="0.2">
      <c r="B554" s="38"/>
      <c r="C554" s="86"/>
      <c r="E554" s="40"/>
      <c r="F554" s="40"/>
      <c r="G554" s="40"/>
      <c r="H554" s="40"/>
      <c r="I554" s="40"/>
      <c r="J554" s="40"/>
      <c r="K554" s="40"/>
      <c r="L554" s="40"/>
      <c r="M554" s="40"/>
      <c r="N554" s="40"/>
    </row>
    <row r="555" spans="2:14" ht="12.75" customHeight="1" x14ac:dyDescent="0.2">
      <c r="B555" s="38"/>
      <c r="C555" s="86"/>
      <c r="E555" s="40"/>
      <c r="F555" s="40"/>
      <c r="G555" s="40"/>
      <c r="H555" s="40"/>
      <c r="I555" s="40"/>
      <c r="J555" s="40"/>
      <c r="K555" s="40"/>
      <c r="L555" s="40"/>
      <c r="M555" s="40"/>
      <c r="N555" s="40"/>
    </row>
    <row r="556" spans="2:14" ht="12.75" customHeight="1" x14ac:dyDescent="0.2">
      <c r="B556" s="38"/>
      <c r="C556" s="86"/>
      <c r="E556" s="40"/>
      <c r="F556" s="40"/>
      <c r="G556" s="40"/>
      <c r="H556" s="40"/>
      <c r="I556" s="40"/>
      <c r="J556" s="40"/>
      <c r="K556" s="40"/>
      <c r="L556" s="40"/>
      <c r="M556" s="40"/>
      <c r="N556" s="40"/>
    </row>
    <row r="557" spans="2:14" ht="12.75" customHeight="1" x14ac:dyDescent="0.2">
      <c r="B557" s="38"/>
      <c r="C557" s="86"/>
      <c r="E557" s="40"/>
      <c r="F557" s="40"/>
      <c r="G557" s="40"/>
      <c r="H557" s="40"/>
      <c r="I557" s="40"/>
      <c r="J557" s="40"/>
      <c r="K557" s="40"/>
      <c r="L557" s="40"/>
      <c r="M557" s="40"/>
      <c r="N557" s="40"/>
    </row>
    <row r="558" spans="2:14" ht="12.75" customHeight="1" x14ac:dyDescent="0.2">
      <c r="B558" s="38"/>
      <c r="C558" s="86"/>
      <c r="E558" s="40"/>
      <c r="F558" s="40"/>
      <c r="G558" s="40"/>
      <c r="H558" s="40"/>
      <c r="I558" s="40"/>
      <c r="J558" s="40"/>
      <c r="K558" s="40"/>
      <c r="L558" s="40"/>
      <c r="M558" s="40"/>
      <c r="N558" s="40"/>
    </row>
    <row r="559" spans="2:14" ht="12.75" customHeight="1" x14ac:dyDescent="0.2">
      <c r="B559" s="38"/>
      <c r="C559" s="86"/>
      <c r="E559" s="40"/>
      <c r="F559" s="40"/>
      <c r="G559" s="40"/>
      <c r="H559" s="40"/>
      <c r="I559" s="40"/>
      <c r="J559" s="40"/>
      <c r="K559" s="40"/>
      <c r="L559" s="40"/>
      <c r="M559" s="40"/>
      <c r="N559" s="40"/>
    </row>
    <row r="560" spans="2:14" ht="12.75" customHeight="1" x14ac:dyDescent="0.2">
      <c r="B560" s="38"/>
      <c r="C560" s="86"/>
      <c r="E560" s="40"/>
      <c r="F560" s="40"/>
      <c r="G560" s="40"/>
      <c r="H560" s="40"/>
      <c r="I560" s="40"/>
      <c r="J560" s="40"/>
      <c r="K560" s="40"/>
      <c r="L560" s="40"/>
      <c r="M560" s="40"/>
      <c r="N560" s="40"/>
    </row>
    <row r="561" spans="2:14" ht="12.75" customHeight="1" x14ac:dyDescent="0.2">
      <c r="B561" s="38"/>
      <c r="C561" s="86"/>
      <c r="E561" s="40"/>
      <c r="F561" s="40"/>
      <c r="G561" s="40"/>
      <c r="H561" s="40"/>
      <c r="I561" s="40"/>
      <c r="J561" s="40"/>
      <c r="K561" s="40"/>
      <c r="L561" s="40"/>
      <c r="M561" s="40"/>
      <c r="N561" s="40"/>
    </row>
    <row r="562" spans="2:14" ht="12.75" customHeight="1" x14ac:dyDescent="0.2">
      <c r="B562" s="38"/>
      <c r="C562" s="86"/>
      <c r="E562" s="40"/>
      <c r="F562" s="40"/>
      <c r="G562" s="40"/>
      <c r="H562" s="40"/>
      <c r="I562" s="40"/>
      <c r="J562" s="40"/>
      <c r="K562" s="40"/>
      <c r="L562" s="40"/>
      <c r="M562" s="40"/>
      <c r="N562" s="40"/>
    </row>
    <row r="563" spans="2:14" ht="12.75" customHeight="1" x14ac:dyDescent="0.2">
      <c r="B563" s="38"/>
      <c r="C563" s="86"/>
      <c r="E563" s="40"/>
      <c r="F563" s="40"/>
      <c r="G563" s="40"/>
      <c r="H563" s="40"/>
      <c r="I563" s="40"/>
      <c r="J563" s="40"/>
      <c r="K563" s="40"/>
      <c r="L563" s="40"/>
      <c r="M563" s="40"/>
      <c r="N563" s="40"/>
    </row>
    <row r="564" spans="2:14" ht="12.75" customHeight="1" x14ac:dyDescent="0.2">
      <c r="B564" s="38"/>
      <c r="C564" s="86"/>
      <c r="E564" s="40"/>
      <c r="F564" s="40"/>
      <c r="G564" s="40"/>
      <c r="H564" s="40"/>
      <c r="I564" s="40"/>
      <c r="J564" s="40"/>
      <c r="K564" s="40"/>
      <c r="L564" s="40"/>
      <c r="M564" s="40"/>
      <c r="N564" s="40"/>
    </row>
    <row r="565" spans="2:14" ht="12.75" customHeight="1" x14ac:dyDescent="0.2">
      <c r="B565" s="38"/>
      <c r="C565" s="86"/>
      <c r="E565" s="40"/>
      <c r="F565" s="40"/>
      <c r="G565" s="40"/>
      <c r="H565" s="40"/>
      <c r="I565" s="40"/>
      <c r="J565" s="40"/>
      <c r="K565" s="40"/>
      <c r="L565" s="40"/>
      <c r="M565" s="40"/>
      <c r="N565" s="40"/>
    </row>
    <row r="566" spans="2:14" ht="12.75" customHeight="1" x14ac:dyDescent="0.2">
      <c r="B566" s="38"/>
      <c r="C566" s="86"/>
      <c r="E566" s="40"/>
      <c r="F566" s="40"/>
      <c r="G566" s="40"/>
      <c r="H566" s="40"/>
      <c r="I566" s="40"/>
      <c r="J566" s="40"/>
      <c r="K566" s="40"/>
      <c r="L566" s="40"/>
      <c r="M566" s="40"/>
      <c r="N566" s="40"/>
    </row>
    <row r="567" spans="2:14" ht="12.75" customHeight="1" x14ac:dyDescent="0.2">
      <c r="B567" s="38"/>
      <c r="C567" s="86"/>
      <c r="E567" s="40"/>
      <c r="F567" s="40"/>
      <c r="G567" s="40"/>
      <c r="H567" s="40"/>
      <c r="I567" s="40"/>
      <c r="J567" s="40"/>
      <c r="K567" s="40"/>
      <c r="L567" s="40"/>
      <c r="M567" s="40"/>
      <c r="N567" s="40"/>
    </row>
    <row r="568" spans="2:14" ht="12.75" customHeight="1" x14ac:dyDescent="0.2">
      <c r="B568" s="38"/>
      <c r="C568" s="86"/>
      <c r="E568" s="40"/>
      <c r="F568" s="40"/>
      <c r="G568" s="40"/>
      <c r="H568" s="40"/>
      <c r="I568" s="40"/>
      <c r="J568" s="40"/>
      <c r="K568" s="40"/>
      <c r="L568" s="40"/>
      <c r="M568" s="40"/>
      <c r="N568" s="40"/>
    </row>
    <row r="569" spans="2:14" ht="12.75" customHeight="1" x14ac:dyDescent="0.2">
      <c r="B569" s="38"/>
      <c r="C569" s="86"/>
      <c r="E569" s="40"/>
      <c r="F569" s="40"/>
      <c r="G569" s="40"/>
      <c r="H569" s="40"/>
      <c r="I569" s="40"/>
      <c r="J569" s="40"/>
      <c r="K569" s="40"/>
      <c r="L569" s="40"/>
      <c r="M569" s="40"/>
      <c r="N569" s="40"/>
    </row>
    <row r="570" spans="2:14" ht="12.75" customHeight="1" x14ac:dyDescent="0.2">
      <c r="B570" s="38"/>
      <c r="C570" s="86"/>
      <c r="E570" s="40"/>
      <c r="F570" s="40"/>
      <c r="G570" s="40"/>
      <c r="H570" s="40"/>
      <c r="I570" s="40"/>
      <c r="J570" s="40"/>
      <c r="K570" s="40"/>
      <c r="L570" s="40"/>
      <c r="M570" s="40"/>
      <c r="N570" s="40"/>
    </row>
    <row r="571" spans="2:14" ht="12.75" customHeight="1" x14ac:dyDescent="0.2">
      <c r="B571" s="38"/>
      <c r="C571" s="86"/>
      <c r="E571" s="40"/>
      <c r="F571" s="40"/>
      <c r="G571" s="40"/>
      <c r="H571" s="40"/>
      <c r="I571" s="40"/>
      <c r="J571" s="40"/>
      <c r="K571" s="40"/>
      <c r="L571" s="40"/>
      <c r="M571" s="40"/>
      <c r="N571" s="40"/>
    </row>
    <row r="572" spans="2:14" ht="12.75" customHeight="1" x14ac:dyDescent="0.2">
      <c r="B572" s="38"/>
      <c r="C572" s="86"/>
      <c r="E572" s="40"/>
      <c r="F572" s="40"/>
      <c r="G572" s="40"/>
      <c r="H572" s="40"/>
      <c r="I572" s="40"/>
      <c r="J572" s="40"/>
      <c r="K572" s="40"/>
      <c r="L572" s="40"/>
      <c r="M572" s="40"/>
      <c r="N572" s="40"/>
    </row>
    <row r="573" spans="2:14" ht="12.75" customHeight="1" x14ac:dyDescent="0.2">
      <c r="B573" s="38"/>
      <c r="C573" s="86"/>
      <c r="E573" s="40"/>
      <c r="F573" s="40"/>
      <c r="G573" s="40"/>
      <c r="H573" s="40"/>
      <c r="I573" s="40"/>
      <c r="J573" s="40"/>
      <c r="K573" s="40"/>
      <c r="L573" s="40"/>
      <c r="M573" s="40"/>
      <c r="N573" s="40"/>
    </row>
    <row r="574" spans="2:14" ht="12.75" customHeight="1" x14ac:dyDescent="0.2">
      <c r="B574" s="38"/>
      <c r="C574" s="86"/>
      <c r="E574" s="40"/>
      <c r="F574" s="40"/>
      <c r="G574" s="40"/>
      <c r="H574" s="40"/>
      <c r="I574" s="40"/>
      <c r="J574" s="40"/>
      <c r="K574" s="40"/>
      <c r="L574" s="40"/>
      <c r="M574" s="40"/>
      <c r="N574" s="40"/>
    </row>
    <row r="575" spans="2:14" ht="12.75" customHeight="1" x14ac:dyDescent="0.2">
      <c r="B575" s="38"/>
      <c r="C575" s="86"/>
      <c r="E575" s="40"/>
      <c r="F575" s="40"/>
      <c r="G575" s="40"/>
      <c r="H575" s="40"/>
      <c r="I575" s="40"/>
      <c r="J575" s="40"/>
      <c r="K575" s="40"/>
      <c r="L575" s="40"/>
      <c r="M575" s="40"/>
      <c r="N575" s="40"/>
    </row>
    <row r="576" spans="2:14" ht="12.75" customHeight="1" x14ac:dyDescent="0.2">
      <c r="B576" s="38"/>
      <c r="C576" s="86"/>
      <c r="E576" s="40"/>
      <c r="F576" s="40"/>
      <c r="G576" s="40"/>
      <c r="H576" s="40"/>
      <c r="I576" s="40"/>
      <c r="J576" s="40"/>
      <c r="K576" s="40"/>
      <c r="L576" s="40"/>
      <c r="M576" s="40"/>
      <c r="N576" s="40"/>
    </row>
    <row r="577" spans="2:14" ht="12.75" customHeight="1" x14ac:dyDescent="0.2">
      <c r="B577" s="38"/>
      <c r="C577" s="86"/>
      <c r="E577" s="40"/>
      <c r="F577" s="40"/>
      <c r="G577" s="40"/>
      <c r="H577" s="40"/>
      <c r="I577" s="40"/>
      <c r="J577" s="40"/>
      <c r="K577" s="40"/>
      <c r="L577" s="40"/>
      <c r="M577" s="40"/>
      <c r="N577" s="40"/>
    </row>
    <row r="578" spans="2:14" ht="12.75" customHeight="1" x14ac:dyDescent="0.2">
      <c r="B578" s="38"/>
      <c r="C578" s="86"/>
      <c r="E578" s="40"/>
      <c r="F578" s="40"/>
      <c r="G578" s="40"/>
      <c r="H578" s="40"/>
      <c r="I578" s="40"/>
      <c r="J578" s="40"/>
      <c r="K578" s="40"/>
      <c r="L578" s="40"/>
      <c r="M578" s="40"/>
      <c r="N578" s="40"/>
    </row>
    <row r="579" spans="2:14" ht="12.75" customHeight="1" x14ac:dyDescent="0.2">
      <c r="B579" s="38"/>
      <c r="C579" s="86"/>
      <c r="E579" s="40"/>
      <c r="F579" s="40"/>
      <c r="G579" s="40"/>
      <c r="H579" s="40"/>
      <c r="I579" s="40"/>
      <c r="J579" s="40"/>
      <c r="K579" s="40"/>
      <c r="L579" s="40"/>
      <c r="M579" s="40"/>
      <c r="N579" s="40"/>
    </row>
    <row r="580" spans="2:14" ht="12.75" customHeight="1" x14ac:dyDescent="0.2">
      <c r="B580" s="38"/>
      <c r="C580" s="86"/>
      <c r="E580" s="40"/>
      <c r="F580" s="40"/>
      <c r="G580" s="40"/>
      <c r="H580" s="40"/>
      <c r="I580" s="40"/>
      <c r="J580" s="40"/>
      <c r="K580" s="40"/>
      <c r="L580" s="40"/>
      <c r="M580" s="40"/>
      <c r="N580" s="40"/>
    </row>
    <row r="581" spans="2:14" ht="12.75" customHeight="1" x14ac:dyDescent="0.2">
      <c r="B581" s="38"/>
      <c r="C581" s="86"/>
      <c r="E581" s="40"/>
      <c r="F581" s="40"/>
      <c r="G581" s="40"/>
      <c r="H581" s="40"/>
      <c r="I581" s="40"/>
      <c r="J581" s="40"/>
      <c r="K581" s="40"/>
      <c r="L581" s="40"/>
      <c r="M581" s="40"/>
      <c r="N581" s="40"/>
    </row>
    <row r="582" spans="2:14" ht="12.75" customHeight="1" x14ac:dyDescent="0.2">
      <c r="B582" s="38"/>
      <c r="C582" s="86"/>
      <c r="E582" s="40"/>
      <c r="F582" s="40"/>
      <c r="G582" s="40"/>
      <c r="H582" s="40"/>
      <c r="I582" s="40"/>
      <c r="J582" s="40"/>
      <c r="K582" s="40"/>
      <c r="L582" s="40"/>
      <c r="M582" s="40"/>
      <c r="N582" s="40"/>
    </row>
    <row r="583" spans="2:14" ht="12.75" customHeight="1" x14ac:dyDescent="0.2">
      <c r="B583" s="38"/>
      <c r="C583" s="86"/>
      <c r="E583" s="40"/>
      <c r="F583" s="40"/>
      <c r="G583" s="40"/>
      <c r="H583" s="40"/>
      <c r="I583" s="40"/>
      <c r="J583" s="40"/>
      <c r="K583" s="40"/>
      <c r="L583" s="40"/>
      <c r="M583" s="40"/>
      <c r="N583" s="40"/>
    </row>
    <row r="584" spans="2:14" ht="12.75" customHeight="1" x14ac:dyDescent="0.2">
      <c r="B584" s="38"/>
      <c r="C584" s="86"/>
      <c r="E584" s="40"/>
      <c r="F584" s="40"/>
      <c r="G584" s="40"/>
      <c r="H584" s="40"/>
      <c r="I584" s="40"/>
      <c r="J584" s="40"/>
      <c r="K584" s="40"/>
      <c r="L584" s="40"/>
      <c r="M584" s="40"/>
      <c r="N584" s="40"/>
    </row>
    <row r="585" spans="2:14" ht="12.75" customHeight="1" x14ac:dyDescent="0.2">
      <c r="B585" s="38"/>
      <c r="C585" s="86"/>
      <c r="E585" s="40"/>
      <c r="F585" s="40"/>
      <c r="G585" s="40"/>
      <c r="H585" s="40"/>
      <c r="I585" s="40"/>
      <c r="J585" s="40"/>
      <c r="K585" s="40"/>
      <c r="L585" s="40"/>
      <c r="M585" s="40"/>
      <c r="N585" s="40"/>
    </row>
    <row r="586" spans="2:14" ht="12.75" customHeight="1" x14ac:dyDescent="0.2">
      <c r="B586" s="38"/>
      <c r="C586" s="86"/>
      <c r="E586" s="40"/>
      <c r="F586" s="40"/>
      <c r="G586" s="40"/>
      <c r="H586" s="40"/>
      <c r="I586" s="40"/>
      <c r="J586" s="40"/>
      <c r="K586" s="40"/>
      <c r="L586" s="40"/>
      <c r="M586" s="40"/>
      <c r="N586" s="40"/>
    </row>
    <row r="587" spans="2:14" ht="12.75" customHeight="1" x14ac:dyDescent="0.2">
      <c r="B587" s="38"/>
      <c r="C587" s="86"/>
      <c r="E587" s="40"/>
      <c r="F587" s="40"/>
      <c r="G587" s="40"/>
      <c r="H587" s="40"/>
      <c r="I587" s="40"/>
      <c r="J587" s="40"/>
      <c r="K587" s="40"/>
      <c r="L587" s="40"/>
      <c r="M587" s="40"/>
      <c r="N587" s="40"/>
    </row>
    <row r="588" spans="2:14" ht="12.75" customHeight="1" x14ac:dyDescent="0.2">
      <c r="B588" s="38"/>
      <c r="C588" s="86"/>
      <c r="E588" s="40"/>
      <c r="F588" s="40"/>
      <c r="G588" s="40"/>
      <c r="H588" s="40"/>
      <c r="I588" s="40"/>
      <c r="J588" s="40"/>
      <c r="K588" s="40"/>
      <c r="L588" s="40"/>
      <c r="M588" s="40"/>
      <c r="N588" s="40"/>
    </row>
    <row r="589" spans="2:14" ht="12.75" customHeight="1" x14ac:dyDescent="0.2">
      <c r="B589" s="38"/>
      <c r="C589" s="86"/>
      <c r="E589" s="40"/>
      <c r="F589" s="40"/>
      <c r="G589" s="40"/>
      <c r="H589" s="40"/>
      <c r="I589" s="40"/>
      <c r="J589" s="40"/>
      <c r="K589" s="40"/>
      <c r="L589" s="40"/>
      <c r="M589" s="40"/>
      <c r="N589" s="40"/>
    </row>
    <row r="590" spans="2:14" ht="12.75" customHeight="1" x14ac:dyDescent="0.2">
      <c r="B590" s="38"/>
      <c r="C590" s="86"/>
      <c r="E590" s="40"/>
      <c r="F590" s="40"/>
      <c r="G590" s="40"/>
      <c r="H590" s="40"/>
      <c r="I590" s="40"/>
      <c r="J590" s="40"/>
      <c r="K590" s="40"/>
      <c r="L590" s="40"/>
      <c r="M590" s="40"/>
      <c r="N590" s="40"/>
    </row>
    <row r="591" spans="2:14" ht="12.75" customHeight="1" x14ac:dyDescent="0.2">
      <c r="B591" s="38"/>
      <c r="C591" s="86"/>
      <c r="E591" s="40"/>
      <c r="F591" s="40"/>
      <c r="G591" s="40"/>
      <c r="H591" s="40"/>
      <c r="I591" s="40"/>
      <c r="J591" s="40"/>
      <c r="K591" s="40"/>
      <c r="L591" s="40"/>
      <c r="M591" s="40"/>
      <c r="N591" s="40"/>
    </row>
    <row r="592" spans="2:14" ht="12.75" customHeight="1" x14ac:dyDescent="0.2">
      <c r="B592" s="38"/>
      <c r="C592" s="86"/>
      <c r="E592" s="40"/>
      <c r="F592" s="40"/>
      <c r="G592" s="40"/>
      <c r="H592" s="40"/>
      <c r="I592" s="40"/>
      <c r="J592" s="40"/>
      <c r="K592" s="40"/>
      <c r="L592" s="40"/>
      <c r="M592" s="40"/>
      <c r="N592" s="40"/>
    </row>
    <row r="593" spans="2:14" ht="12.75" customHeight="1" x14ac:dyDescent="0.2">
      <c r="B593" s="38"/>
      <c r="C593" s="86"/>
      <c r="E593" s="40"/>
      <c r="F593" s="40"/>
      <c r="G593" s="40"/>
      <c r="H593" s="40"/>
      <c r="I593" s="40"/>
      <c r="J593" s="40"/>
      <c r="K593" s="40"/>
      <c r="L593" s="40"/>
      <c r="M593" s="40"/>
      <c r="N593" s="40"/>
    </row>
    <row r="594" spans="2:14" ht="12.75" customHeight="1" x14ac:dyDescent="0.2">
      <c r="B594" s="38"/>
      <c r="C594" s="86"/>
      <c r="E594" s="40"/>
      <c r="F594" s="40"/>
      <c r="G594" s="40"/>
      <c r="H594" s="40"/>
      <c r="I594" s="40"/>
      <c r="J594" s="40"/>
      <c r="K594" s="40"/>
      <c r="L594" s="40"/>
      <c r="M594" s="40"/>
      <c r="N594" s="40"/>
    </row>
    <row r="595" spans="2:14" ht="12.75" customHeight="1" x14ac:dyDescent="0.2">
      <c r="B595" s="38"/>
      <c r="C595" s="86"/>
      <c r="E595" s="40"/>
      <c r="F595" s="40"/>
      <c r="G595" s="40"/>
      <c r="H595" s="40"/>
      <c r="I595" s="40"/>
      <c r="J595" s="40"/>
      <c r="K595" s="40"/>
      <c r="L595" s="40"/>
      <c r="M595" s="40"/>
      <c r="N595" s="40"/>
    </row>
    <row r="596" spans="2:14" ht="12.75" customHeight="1" x14ac:dyDescent="0.2">
      <c r="B596" s="38"/>
      <c r="C596" s="86"/>
      <c r="E596" s="40"/>
      <c r="F596" s="40"/>
      <c r="G596" s="40"/>
      <c r="H596" s="40"/>
      <c r="I596" s="40"/>
      <c r="J596" s="40"/>
      <c r="K596" s="40"/>
      <c r="L596" s="40"/>
      <c r="M596" s="40"/>
      <c r="N596" s="40"/>
    </row>
    <row r="597" spans="2:14" ht="12.75" customHeight="1" x14ac:dyDescent="0.2">
      <c r="B597" s="38"/>
      <c r="C597" s="86"/>
      <c r="E597" s="40"/>
      <c r="F597" s="40"/>
      <c r="G597" s="40"/>
      <c r="H597" s="40"/>
      <c r="I597" s="40"/>
      <c r="J597" s="40"/>
      <c r="K597" s="40"/>
      <c r="L597" s="40"/>
      <c r="M597" s="40"/>
      <c r="N597" s="40"/>
    </row>
    <row r="598" spans="2:14" ht="12.75" customHeight="1" x14ac:dyDescent="0.2">
      <c r="B598" s="38"/>
      <c r="C598" s="86"/>
      <c r="E598" s="40"/>
      <c r="F598" s="40"/>
      <c r="G598" s="40"/>
      <c r="H598" s="40"/>
      <c r="I598" s="40"/>
      <c r="J598" s="40"/>
      <c r="K598" s="40"/>
      <c r="L598" s="40"/>
      <c r="M598" s="40"/>
      <c r="N598" s="40"/>
    </row>
    <row r="599" spans="2:14" ht="12.75" customHeight="1" x14ac:dyDescent="0.2">
      <c r="B599" s="38"/>
      <c r="C599" s="86"/>
      <c r="E599" s="40"/>
      <c r="F599" s="40"/>
      <c r="G599" s="40"/>
      <c r="H599" s="40"/>
      <c r="I599" s="40"/>
      <c r="J599" s="40"/>
      <c r="K599" s="40"/>
      <c r="L599" s="40"/>
      <c r="M599" s="40"/>
      <c r="N599" s="40"/>
    </row>
    <row r="600" spans="2:14" ht="12.75" customHeight="1" x14ac:dyDescent="0.2">
      <c r="B600" s="38"/>
      <c r="C600" s="86"/>
      <c r="E600" s="40"/>
      <c r="F600" s="40"/>
      <c r="G600" s="40"/>
      <c r="H600" s="40"/>
      <c r="I600" s="40"/>
      <c r="J600" s="40"/>
      <c r="K600" s="40"/>
      <c r="L600" s="40"/>
      <c r="M600" s="40"/>
      <c r="N600" s="40"/>
    </row>
    <row r="601" spans="2:14" ht="12.75" customHeight="1" x14ac:dyDescent="0.2">
      <c r="B601" s="38"/>
      <c r="C601" s="86"/>
      <c r="E601" s="40"/>
      <c r="F601" s="40"/>
      <c r="G601" s="40"/>
      <c r="H601" s="40"/>
      <c r="I601" s="40"/>
      <c r="J601" s="40"/>
      <c r="K601" s="40"/>
      <c r="L601" s="40"/>
      <c r="M601" s="40"/>
      <c r="N601" s="40"/>
    </row>
    <row r="602" spans="2:14" ht="12.75" customHeight="1" x14ac:dyDescent="0.2">
      <c r="B602" s="38"/>
      <c r="C602" s="86"/>
      <c r="E602" s="40"/>
      <c r="F602" s="40"/>
      <c r="G602" s="40"/>
      <c r="H602" s="40"/>
      <c r="I602" s="40"/>
      <c r="J602" s="40"/>
      <c r="K602" s="40"/>
      <c r="L602" s="40"/>
      <c r="M602" s="40"/>
      <c r="N602" s="40"/>
    </row>
    <row r="603" spans="2:14" ht="12.75" customHeight="1" x14ac:dyDescent="0.2">
      <c r="B603" s="38"/>
      <c r="C603" s="86"/>
      <c r="E603" s="40"/>
      <c r="F603" s="40"/>
      <c r="G603" s="40"/>
      <c r="H603" s="40"/>
      <c r="I603" s="40"/>
      <c r="J603" s="40"/>
      <c r="K603" s="40"/>
      <c r="L603" s="40"/>
      <c r="M603" s="40"/>
      <c r="N603" s="40"/>
    </row>
    <row r="604" spans="2:14" ht="12.75" customHeight="1" x14ac:dyDescent="0.2">
      <c r="B604" s="38"/>
      <c r="C604" s="86"/>
      <c r="E604" s="40"/>
      <c r="F604" s="40"/>
      <c r="G604" s="40"/>
      <c r="H604" s="40"/>
      <c r="I604" s="40"/>
      <c r="J604" s="40"/>
      <c r="K604" s="40"/>
      <c r="L604" s="40"/>
      <c r="M604" s="40"/>
      <c r="N604" s="40"/>
    </row>
    <row r="605" spans="2:14" ht="12.75" customHeight="1" x14ac:dyDescent="0.2">
      <c r="B605" s="38"/>
      <c r="C605" s="86"/>
      <c r="E605" s="40"/>
      <c r="F605" s="40"/>
      <c r="G605" s="40"/>
      <c r="H605" s="40"/>
      <c r="I605" s="40"/>
      <c r="J605" s="40"/>
      <c r="K605" s="40"/>
      <c r="L605" s="40"/>
      <c r="M605" s="40"/>
      <c r="N605" s="40"/>
    </row>
    <row r="606" spans="2:14" ht="12.75" customHeight="1" x14ac:dyDescent="0.2">
      <c r="B606" s="38"/>
      <c r="C606" s="86"/>
      <c r="E606" s="40"/>
      <c r="F606" s="40"/>
      <c r="G606" s="40"/>
      <c r="H606" s="40"/>
      <c r="I606" s="40"/>
      <c r="J606" s="40"/>
      <c r="K606" s="40"/>
      <c r="L606" s="40"/>
      <c r="M606" s="40"/>
      <c r="N606" s="40"/>
    </row>
    <row r="607" spans="2:14" ht="12.75" customHeight="1" x14ac:dyDescent="0.2">
      <c r="B607" s="38"/>
      <c r="C607" s="86"/>
      <c r="E607" s="40"/>
      <c r="F607" s="40"/>
      <c r="G607" s="40"/>
      <c r="H607" s="40"/>
      <c r="I607" s="40"/>
      <c r="J607" s="40"/>
      <c r="K607" s="40"/>
      <c r="L607" s="40"/>
      <c r="M607" s="40"/>
      <c r="N607" s="40"/>
    </row>
    <row r="608" spans="2:14" ht="12.75" customHeight="1" x14ac:dyDescent="0.2">
      <c r="B608" s="38"/>
      <c r="C608" s="86"/>
      <c r="E608" s="40"/>
      <c r="F608" s="40"/>
      <c r="G608" s="40"/>
      <c r="H608" s="40"/>
      <c r="I608" s="40"/>
      <c r="J608" s="40"/>
      <c r="K608" s="40"/>
      <c r="L608" s="40"/>
      <c r="M608" s="40"/>
      <c r="N608" s="40"/>
    </row>
    <row r="609" spans="2:14" ht="12.75" customHeight="1" x14ac:dyDescent="0.2">
      <c r="B609" s="38"/>
      <c r="C609" s="86"/>
      <c r="E609" s="40"/>
      <c r="F609" s="40"/>
      <c r="G609" s="40"/>
      <c r="H609" s="40"/>
      <c r="I609" s="40"/>
      <c r="J609" s="40"/>
      <c r="K609" s="40"/>
      <c r="L609" s="40"/>
      <c r="M609" s="40"/>
      <c r="N609" s="40"/>
    </row>
    <row r="610" spans="2:14" ht="12.75" customHeight="1" x14ac:dyDescent="0.2">
      <c r="B610" s="38"/>
      <c r="C610" s="86"/>
      <c r="E610" s="40"/>
      <c r="F610" s="40"/>
      <c r="G610" s="40"/>
      <c r="H610" s="40"/>
      <c r="I610" s="40"/>
      <c r="J610" s="40"/>
      <c r="K610" s="40"/>
      <c r="L610" s="40"/>
      <c r="M610" s="40"/>
      <c r="N610" s="40"/>
    </row>
    <row r="611" spans="2:14" ht="12.75" customHeight="1" x14ac:dyDescent="0.2">
      <c r="B611" s="38"/>
      <c r="C611" s="86"/>
      <c r="E611" s="40"/>
      <c r="F611" s="40"/>
      <c r="G611" s="40"/>
      <c r="H611" s="40"/>
      <c r="I611" s="40"/>
      <c r="J611" s="40"/>
      <c r="K611" s="40"/>
      <c r="L611" s="40"/>
      <c r="M611" s="40"/>
      <c r="N611" s="40"/>
    </row>
    <row r="612" spans="2:14" ht="12.75" customHeight="1" x14ac:dyDescent="0.2">
      <c r="B612" s="38"/>
      <c r="C612" s="86"/>
      <c r="E612" s="40"/>
      <c r="F612" s="40"/>
      <c r="G612" s="40"/>
      <c r="H612" s="40"/>
      <c r="I612" s="40"/>
      <c r="J612" s="40"/>
      <c r="K612" s="40"/>
      <c r="L612" s="40"/>
      <c r="M612" s="40"/>
      <c r="N612" s="40"/>
    </row>
    <row r="613" spans="2:14" ht="12.75" customHeight="1" x14ac:dyDescent="0.2">
      <c r="B613" s="38"/>
      <c r="C613" s="86"/>
      <c r="E613" s="40"/>
      <c r="F613" s="40"/>
      <c r="G613" s="40"/>
      <c r="H613" s="40"/>
      <c r="I613" s="40"/>
      <c r="J613" s="40"/>
      <c r="K613" s="40"/>
      <c r="L613" s="40"/>
      <c r="M613" s="40"/>
      <c r="N613" s="40"/>
    </row>
    <row r="614" spans="2:14" ht="12.75" customHeight="1" x14ac:dyDescent="0.2">
      <c r="B614" s="38"/>
      <c r="C614" s="86"/>
      <c r="E614" s="40"/>
      <c r="F614" s="40"/>
      <c r="G614" s="40"/>
      <c r="H614" s="40"/>
      <c r="I614" s="40"/>
      <c r="J614" s="40"/>
      <c r="K614" s="40"/>
      <c r="L614" s="40"/>
      <c r="M614" s="40"/>
      <c r="N614" s="40"/>
    </row>
    <row r="615" spans="2:14" ht="12.75" customHeight="1" x14ac:dyDescent="0.2">
      <c r="B615" s="38"/>
      <c r="C615" s="86"/>
      <c r="E615" s="40"/>
      <c r="F615" s="40"/>
      <c r="G615" s="40"/>
      <c r="H615" s="40"/>
      <c r="I615" s="40"/>
      <c r="J615" s="40"/>
      <c r="K615" s="40"/>
      <c r="L615" s="40"/>
      <c r="M615" s="40"/>
      <c r="N615" s="40"/>
    </row>
    <row r="616" spans="2:14" ht="12.75" customHeight="1" x14ac:dyDescent="0.2">
      <c r="B616" s="38"/>
      <c r="C616" s="86"/>
      <c r="E616" s="40"/>
      <c r="F616" s="40"/>
      <c r="G616" s="40"/>
      <c r="H616" s="40"/>
      <c r="I616" s="40"/>
      <c r="J616" s="40"/>
      <c r="K616" s="40"/>
      <c r="L616" s="40"/>
      <c r="M616" s="40"/>
      <c r="N616" s="40"/>
    </row>
    <row r="617" spans="2:14" ht="12.75" customHeight="1" x14ac:dyDescent="0.2">
      <c r="B617" s="38"/>
      <c r="C617" s="86"/>
      <c r="E617" s="40"/>
      <c r="F617" s="40"/>
      <c r="G617" s="40"/>
      <c r="H617" s="40"/>
      <c r="I617" s="40"/>
      <c r="J617" s="40"/>
      <c r="K617" s="40"/>
      <c r="L617" s="40"/>
      <c r="M617" s="40"/>
      <c r="N617" s="40"/>
    </row>
    <row r="618" spans="2:14" ht="12.75" customHeight="1" x14ac:dyDescent="0.2">
      <c r="B618" s="38"/>
      <c r="C618" s="86"/>
      <c r="E618" s="40"/>
      <c r="F618" s="40"/>
      <c r="G618" s="40"/>
      <c r="H618" s="40"/>
      <c r="I618" s="40"/>
      <c r="J618" s="40"/>
      <c r="K618" s="40"/>
      <c r="L618" s="40"/>
      <c r="M618" s="40"/>
      <c r="N618" s="40"/>
    </row>
    <row r="619" spans="2:14" ht="12.75" customHeight="1" x14ac:dyDescent="0.2">
      <c r="B619" s="38"/>
      <c r="C619" s="86"/>
      <c r="E619" s="40"/>
      <c r="F619" s="40"/>
      <c r="G619" s="40"/>
      <c r="H619" s="40"/>
      <c r="I619" s="40"/>
      <c r="J619" s="40"/>
      <c r="K619" s="40"/>
      <c r="L619" s="40"/>
      <c r="M619" s="40"/>
      <c r="N619" s="40"/>
    </row>
    <row r="620" spans="2:14" ht="12.75" customHeight="1" x14ac:dyDescent="0.2">
      <c r="B620" s="38"/>
      <c r="C620" s="86"/>
      <c r="E620" s="40"/>
      <c r="F620" s="40"/>
      <c r="G620" s="40"/>
      <c r="H620" s="40"/>
      <c r="I620" s="40"/>
      <c r="J620" s="40"/>
      <c r="K620" s="40"/>
      <c r="L620" s="40"/>
      <c r="M620" s="40"/>
      <c r="N620" s="40"/>
    </row>
    <row r="621" spans="2:14" ht="12.75" customHeight="1" x14ac:dyDescent="0.2">
      <c r="B621" s="38"/>
      <c r="C621" s="86"/>
      <c r="E621" s="40"/>
      <c r="F621" s="40"/>
      <c r="G621" s="40"/>
      <c r="H621" s="40"/>
      <c r="I621" s="40"/>
      <c r="J621" s="40"/>
      <c r="K621" s="40"/>
      <c r="L621" s="40"/>
      <c r="M621" s="40"/>
      <c r="N621" s="40"/>
    </row>
    <row r="622" spans="2:14" ht="12.75" customHeight="1" x14ac:dyDescent="0.2">
      <c r="B622" s="38"/>
      <c r="C622" s="86"/>
      <c r="E622" s="40"/>
      <c r="F622" s="40"/>
      <c r="G622" s="40"/>
      <c r="H622" s="40"/>
      <c r="I622" s="40"/>
      <c r="J622" s="40"/>
      <c r="K622" s="40"/>
      <c r="L622" s="40"/>
      <c r="M622" s="40"/>
      <c r="N622" s="40"/>
    </row>
    <row r="623" spans="2:14" ht="12.75" customHeight="1" x14ac:dyDescent="0.2">
      <c r="B623" s="38"/>
      <c r="C623" s="86"/>
      <c r="E623" s="40"/>
      <c r="F623" s="40"/>
      <c r="G623" s="40"/>
      <c r="H623" s="40"/>
      <c r="I623" s="40"/>
      <c r="J623" s="40"/>
      <c r="K623" s="40"/>
      <c r="L623" s="40"/>
      <c r="M623" s="40"/>
      <c r="N623" s="40"/>
    </row>
    <row r="624" spans="2:14" ht="12.75" customHeight="1" x14ac:dyDescent="0.2">
      <c r="B624" s="38"/>
      <c r="C624" s="86"/>
      <c r="E624" s="40"/>
      <c r="F624" s="40"/>
      <c r="G624" s="40"/>
      <c r="H624" s="40"/>
      <c r="I624" s="40"/>
      <c r="J624" s="40"/>
      <c r="K624" s="40"/>
      <c r="L624" s="40"/>
      <c r="M624" s="40"/>
      <c r="N624" s="40"/>
    </row>
    <row r="625" spans="2:14" ht="12.75" customHeight="1" x14ac:dyDescent="0.2">
      <c r="B625" s="38"/>
      <c r="C625" s="86"/>
      <c r="E625" s="40"/>
      <c r="F625" s="40"/>
      <c r="G625" s="40"/>
      <c r="H625" s="40"/>
      <c r="I625" s="40"/>
      <c r="J625" s="40"/>
      <c r="K625" s="40"/>
      <c r="L625" s="40"/>
      <c r="M625" s="40"/>
      <c r="N625" s="40"/>
    </row>
    <row r="626" spans="2:14" ht="12.75" customHeight="1" x14ac:dyDescent="0.2">
      <c r="B626" s="38"/>
      <c r="C626" s="86"/>
      <c r="E626" s="40"/>
      <c r="F626" s="40"/>
      <c r="G626" s="40"/>
      <c r="H626" s="40"/>
      <c r="I626" s="40"/>
      <c r="J626" s="40"/>
      <c r="K626" s="40"/>
      <c r="L626" s="40"/>
      <c r="M626" s="40"/>
      <c r="N626" s="40"/>
    </row>
    <row r="627" spans="2:14" ht="12.75" customHeight="1" x14ac:dyDescent="0.2">
      <c r="B627" s="38"/>
      <c r="C627" s="86"/>
      <c r="E627" s="40"/>
      <c r="F627" s="40"/>
      <c r="G627" s="40"/>
      <c r="H627" s="40"/>
      <c r="I627" s="40"/>
      <c r="J627" s="40"/>
      <c r="K627" s="40"/>
      <c r="L627" s="40"/>
      <c r="M627" s="40"/>
      <c r="N627" s="40"/>
    </row>
    <row r="628" spans="2:14" ht="12.75" customHeight="1" x14ac:dyDescent="0.2">
      <c r="B628" s="38"/>
      <c r="C628" s="86"/>
      <c r="E628" s="40"/>
      <c r="F628" s="40"/>
      <c r="G628" s="40"/>
      <c r="H628" s="40"/>
      <c r="I628" s="40"/>
      <c r="J628" s="40"/>
      <c r="K628" s="40"/>
      <c r="L628" s="40"/>
      <c r="M628" s="40"/>
      <c r="N628" s="40"/>
    </row>
    <row r="629" spans="2:14" ht="12.75" customHeight="1" x14ac:dyDescent="0.2">
      <c r="B629" s="38"/>
      <c r="C629" s="86"/>
      <c r="E629" s="40"/>
      <c r="F629" s="40"/>
      <c r="G629" s="40"/>
      <c r="H629" s="40"/>
      <c r="I629" s="40"/>
      <c r="J629" s="40"/>
      <c r="K629" s="40"/>
      <c r="L629" s="40"/>
      <c r="M629" s="40"/>
      <c r="N629" s="40"/>
    </row>
    <row r="630" spans="2:14" ht="12.75" customHeight="1" x14ac:dyDescent="0.2">
      <c r="B630" s="38"/>
      <c r="C630" s="86"/>
      <c r="E630" s="40"/>
      <c r="F630" s="40"/>
      <c r="G630" s="40"/>
      <c r="H630" s="40"/>
      <c r="I630" s="40"/>
      <c r="J630" s="40"/>
      <c r="K630" s="40"/>
      <c r="L630" s="40"/>
      <c r="M630" s="40"/>
      <c r="N630" s="40"/>
    </row>
    <row r="631" spans="2:14" ht="12.75" customHeight="1" x14ac:dyDescent="0.2">
      <c r="B631" s="38"/>
      <c r="C631" s="86"/>
      <c r="E631" s="40"/>
      <c r="F631" s="40"/>
      <c r="G631" s="40"/>
      <c r="H631" s="40"/>
      <c r="I631" s="40"/>
      <c r="J631" s="40"/>
      <c r="K631" s="40"/>
      <c r="L631" s="40"/>
      <c r="M631" s="40"/>
      <c r="N631" s="40"/>
    </row>
    <row r="632" spans="2:14" ht="12.75" customHeight="1" x14ac:dyDescent="0.2">
      <c r="B632" s="38"/>
      <c r="C632" s="86"/>
      <c r="E632" s="40"/>
      <c r="F632" s="40"/>
      <c r="G632" s="40"/>
      <c r="H632" s="40"/>
      <c r="I632" s="40"/>
      <c r="J632" s="40"/>
      <c r="K632" s="40"/>
      <c r="L632" s="40"/>
      <c r="M632" s="40"/>
      <c r="N632" s="40"/>
    </row>
    <row r="633" spans="2:14" ht="12.75" customHeight="1" x14ac:dyDescent="0.2">
      <c r="B633" s="38"/>
      <c r="C633" s="86"/>
      <c r="E633" s="40"/>
      <c r="F633" s="40"/>
      <c r="G633" s="40"/>
      <c r="H633" s="40"/>
      <c r="I633" s="40"/>
      <c r="J633" s="40"/>
      <c r="K633" s="40"/>
      <c r="L633" s="40"/>
      <c r="M633" s="40"/>
      <c r="N633" s="40"/>
    </row>
    <row r="634" spans="2:14" ht="12.75" customHeight="1" x14ac:dyDescent="0.2">
      <c r="B634" s="38"/>
      <c r="C634" s="86"/>
      <c r="E634" s="40"/>
      <c r="F634" s="40"/>
      <c r="G634" s="40"/>
      <c r="H634" s="40"/>
      <c r="I634" s="40"/>
      <c r="J634" s="40"/>
      <c r="K634" s="40"/>
      <c r="L634" s="40"/>
      <c r="M634" s="40"/>
      <c r="N634" s="40"/>
    </row>
    <row r="635" spans="2:14" ht="12.75" customHeight="1" x14ac:dyDescent="0.2">
      <c r="B635" s="38"/>
      <c r="C635" s="86"/>
      <c r="E635" s="40"/>
      <c r="F635" s="40"/>
      <c r="G635" s="40"/>
      <c r="H635" s="40"/>
      <c r="I635" s="40"/>
      <c r="J635" s="40"/>
      <c r="K635" s="40"/>
      <c r="L635" s="40"/>
      <c r="M635" s="40"/>
      <c r="N635" s="40"/>
    </row>
    <row r="636" spans="2:14" ht="12.75" customHeight="1" x14ac:dyDescent="0.2">
      <c r="B636" s="38"/>
      <c r="C636" s="86"/>
      <c r="E636" s="40"/>
      <c r="F636" s="40"/>
      <c r="G636" s="40"/>
      <c r="H636" s="40"/>
      <c r="I636" s="40"/>
      <c r="J636" s="40"/>
      <c r="K636" s="40"/>
      <c r="L636" s="40"/>
      <c r="M636" s="40"/>
      <c r="N636" s="40"/>
    </row>
    <row r="637" spans="2:14" ht="12.75" customHeight="1" x14ac:dyDescent="0.2">
      <c r="B637" s="38"/>
      <c r="C637" s="86"/>
      <c r="E637" s="40"/>
      <c r="F637" s="40"/>
      <c r="G637" s="40"/>
      <c r="H637" s="40"/>
      <c r="I637" s="40"/>
      <c r="J637" s="40"/>
      <c r="K637" s="40"/>
      <c r="L637" s="40"/>
      <c r="M637" s="40"/>
      <c r="N637" s="40"/>
    </row>
    <row r="638" spans="2:14" ht="12.75" customHeight="1" x14ac:dyDescent="0.2">
      <c r="B638" s="38"/>
      <c r="C638" s="86"/>
      <c r="E638" s="40"/>
      <c r="F638" s="40"/>
      <c r="G638" s="40"/>
      <c r="H638" s="40"/>
      <c r="I638" s="40"/>
      <c r="J638" s="40"/>
      <c r="K638" s="40"/>
      <c r="L638" s="40"/>
      <c r="M638" s="40"/>
      <c r="N638" s="40"/>
    </row>
    <row r="639" spans="2:14" ht="12.75" customHeight="1" x14ac:dyDescent="0.2">
      <c r="B639" s="38"/>
      <c r="C639" s="86"/>
      <c r="E639" s="40"/>
      <c r="F639" s="40"/>
      <c r="G639" s="40"/>
      <c r="H639" s="40"/>
      <c r="I639" s="40"/>
      <c r="J639" s="40"/>
      <c r="K639" s="40"/>
      <c r="L639" s="40"/>
      <c r="M639" s="40"/>
      <c r="N639" s="40"/>
    </row>
    <row r="640" spans="2:14" ht="12.75" customHeight="1" x14ac:dyDescent="0.2">
      <c r="B640" s="38"/>
      <c r="C640" s="86"/>
      <c r="E640" s="40"/>
      <c r="F640" s="40"/>
      <c r="G640" s="40"/>
      <c r="H640" s="40"/>
      <c r="I640" s="40"/>
      <c r="J640" s="40"/>
      <c r="K640" s="40"/>
      <c r="L640" s="40"/>
      <c r="M640" s="40"/>
      <c r="N640" s="40"/>
    </row>
    <row r="641" spans="2:14" ht="12.75" customHeight="1" x14ac:dyDescent="0.2">
      <c r="B641" s="38"/>
      <c r="C641" s="86"/>
      <c r="E641" s="40"/>
      <c r="F641" s="40"/>
      <c r="G641" s="40"/>
      <c r="H641" s="40"/>
      <c r="I641" s="40"/>
      <c r="J641" s="40"/>
      <c r="K641" s="40"/>
      <c r="L641" s="40"/>
      <c r="M641" s="40"/>
      <c r="N641" s="40"/>
    </row>
    <row r="642" spans="2:14" ht="12.75" customHeight="1" x14ac:dyDescent="0.2">
      <c r="B642" s="38"/>
      <c r="C642" s="86"/>
      <c r="E642" s="40"/>
      <c r="F642" s="40"/>
      <c r="G642" s="40"/>
      <c r="H642" s="40"/>
      <c r="I642" s="40"/>
      <c r="J642" s="40"/>
      <c r="K642" s="40"/>
      <c r="L642" s="40"/>
      <c r="M642" s="40"/>
      <c r="N642" s="40"/>
    </row>
    <row r="643" spans="2:14" ht="12.75" customHeight="1" x14ac:dyDescent="0.2">
      <c r="B643" s="38"/>
      <c r="C643" s="86"/>
      <c r="E643" s="40"/>
      <c r="F643" s="40"/>
      <c r="G643" s="40"/>
      <c r="H643" s="40"/>
      <c r="I643" s="40"/>
      <c r="J643" s="40"/>
      <c r="K643" s="40"/>
      <c r="L643" s="40"/>
      <c r="M643" s="40"/>
      <c r="N643" s="40"/>
    </row>
    <row r="644" spans="2:14" ht="12.75" customHeight="1" x14ac:dyDescent="0.2">
      <c r="B644" s="38"/>
      <c r="C644" s="86"/>
      <c r="E644" s="40"/>
      <c r="F644" s="40"/>
      <c r="G644" s="40"/>
      <c r="H644" s="40"/>
      <c r="I644" s="40"/>
      <c r="J644" s="40"/>
      <c r="K644" s="40"/>
      <c r="L644" s="40"/>
      <c r="M644" s="40"/>
      <c r="N644" s="40"/>
    </row>
    <row r="645" spans="2:14" ht="12.75" customHeight="1" x14ac:dyDescent="0.2">
      <c r="B645" s="38"/>
      <c r="C645" s="86"/>
      <c r="E645" s="40"/>
      <c r="F645" s="40"/>
      <c r="G645" s="40"/>
      <c r="H645" s="40"/>
      <c r="I645" s="40"/>
      <c r="J645" s="40"/>
      <c r="K645" s="40"/>
      <c r="L645" s="40"/>
      <c r="M645" s="40"/>
      <c r="N645" s="40"/>
    </row>
    <row r="646" spans="2:14" ht="12.75" customHeight="1" x14ac:dyDescent="0.2">
      <c r="B646" s="38"/>
      <c r="C646" s="86"/>
      <c r="E646" s="40"/>
      <c r="F646" s="40"/>
      <c r="G646" s="40"/>
      <c r="H646" s="40"/>
      <c r="I646" s="40"/>
      <c r="J646" s="40"/>
      <c r="K646" s="40"/>
      <c r="L646" s="40"/>
      <c r="M646" s="40"/>
      <c r="N646" s="40"/>
    </row>
    <row r="647" spans="2:14" ht="12.75" customHeight="1" x14ac:dyDescent="0.2">
      <c r="B647" s="38"/>
      <c r="C647" s="86"/>
      <c r="E647" s="40"/>
      <c r="F647" s="40"/>
      <c r="G647" s="40"/>
      <c r="H647" s="40"/>
      <c r="I647" s="40"/>
      <c r="J647" s="40"/>
      <c r="K647" s="40"/>
      <c r="L647" s="40"/>
      <c r="M647" s="40"/>
      <c r="N647" s="40"/>
    </row>
    <row r="648" spans="2:14" ht="12.75" customHeight="1" x14ac:dyDescent="0.2">
      <c r="B648" s="38"/>
      <c r="C648" s="86"/>
      <c r="E648" s="40"/>
      <c r="F648" s="40"/>
      <c r="G648" s="40"/>
      <c r="H648" s="40"/>
      <c r="I648" s="40"/>
      <c r="J648" s="40"/>
      <c r="K648" s="40"/>
      <c r="L648" s="40"/>
      <c r="M648" s="40"/>
      <c r="N648" s="40"/>
    </row>
    <row r="649" spans="2:14" ht="12.75" customHeight="1" x14ac:dyDescent="0.2">
      <c r="B649" s="38"/>
      <c r="C649" s="86"/>
      <c r="E649" s="40"/>
      <c r="F649" s="40"/>
      <c r="G649" s="40"/>
      <c r="H649" s="40"/>
      <c r="I649" s="40"/>
      <c r="J649" s="40"/>
      <c r="K649" s="40"/>
      <c r="L649" s="40"/>
      <c r="M649" s="40"/>
      <c r="N649" s="40"/>
    </row>
    <row r="650" spans="2:14" ht="12.75" customHeight="1" x14ac:dyDescent="0.2">
      <c r="B650" s="38"/>
      <c r="C650" s="86"/>
      <c r="E650" s="40"/>
      <c r="F650" s="40"/>
      <c r="G650" s="40"/>
      <c r="H650" s="40"/>
      <c r="I650" s="40"/>
      <c r="J650" s="40"/>
      <c r="K650" s="40"/>
      <c r="L650" s="40"/>
      <c r="M650" s="40"/>
      <c r="N650" s="40"/>
    </row>
    <row r="651" spans="2:14" ht="12.75" customHeight="1" x14ac:dyDescent="0.2">
      <c r="B651" s="38"/>
      <c r="C651" s="86"/>
      <c r="E651" s="40"/>
      <c r="F651" s="40"/>
      <c r="G651" s="40"/>
      <c r="H651" s="40"/>
      <c r="I651" s="40"/>
      <c r="J651" s="40"/>
      <c r="K651" s="40"/>
      <c r="L651" s="40"/>
      <c r="M651" s="40"/>
      <c r="N651" s="40"/>
    </row>
    <row r="652" spans="2:14" ht="12.75" customHeight="1" x14ac:dyDescent="0.2">
      <c r="B652" s="38"/>
      <c r="C652" s="86"/>
      <c r="E652" s="40"/>
      <c r="F652" s="40"/>
      <c r="G652" s="40"/>
      <c r="H652" s="40"/>
      <c r="I652" s="40"/>
      <c r="J652" s="40"/>
      <c r="K652" s="40"/>
      <c r="L652" s="40"/>
      <c r="M652" s="40"/>
      <c r="N652" s="40"/>
    </row>
    <row r="653" spans="2:14" ht="12.75" customHeight="1" x14ac:dyDescent="0.2">
      <c r="B653" s="38"/>
      <c r="C653" s="86"/>
      <c r="E653" s="40"/>
      <c r="F653" s="40"/>
      <c r="G653" s="40"/>
      <c r="H653" s="40"/>
      <c r="I653" s="40"/>
      <c r="J653" s="40"/>
      <c r="K653" s="40"/>
      <c r="L653" s="40"/>
      <c r="M653" s="40"/>
      <c r="N653" s="40"/>
    </row>
    <row r="654" spans="2:14" ht="12.75" customHeight="1" x14ac:dyDescent="0.2">
      <c r="B654" s="38"/>
      <c r="C654" s="86"/>
      <c r="E654" s="40"/>
      <c r="F654" s="40"/>
      <c r="G654" s="40"/>
      <c r="H654" s="40"/>
      <c r="I654" s="40"/>
      <c r="J654" s="40"/>
      <c r="K654" s="40"/>
      <c r="L654" s="40"/>
      <c r="M654" s="40"/>
      <c r="N654" s="40"/>
    </row>
    <row r="655" spans="2:14" ht="12.75" customHeight="1" x14ac:dyDescent="0.2">
      <c r="B655" s="38"/>
      <c r="C655" s="86"/>
      <c r="E655" s="40"/>
      <c r="F655" s="40"/>
      <c r="G655" s="40"/>
      <c r="H655" s="40"/>
      <c r="I655" s="40"/>
      <c r="J655" s="40"/>
      <c r="K655" s="40"/>
      <c r="L655" s="40"/>
      <c r="M655" s="40"/>
      <c r="N655" s="40"/>
    </row>
    <row r="656" spans="2:14" ht="12.75" customHeight="1" x14ac:dyDescent="0.2">
      <c r="B656" s="38"/>
      <c r="C656" s="86"/>
      <c r="E656" s="40"/>
      <c r="F656" s="40"/>
      <c r="G656" s="40"/>
      <c r="H656" s="40"/>
      <c r="I656" s="40"/>
      <c r="J656" s="40"/>
      <c r="K656" s="40"/>
      <c r="L656" s="40"/>
      <c r="M656" s="40"/>
      <c r="N656" s="40"/>
    </row>
    <row r="657" spans="2:14" ht="12.75" customHeight="1" x14ac:dyDescent="0.2">
      <c r="B657" s="38"/>
      <c r="C657" s="86"/>
      <c r="E657" s="40"/>
      <c r="F657" s="40"/>
      <c r="G657" s="40"/>
      <c r="H657" s="40"/>
      <c r="I657" s="40"/>
      <c r="J657" s="40"/>
      <c r="K657" s="40"/>
      <c r="L657" s="40"/>
      <c r="M657" s="40"/>
      <c r="N657" s="40"/>
    </row>
    <row r="658" spans="2:14" ht="12.75" customHeight="1" x14ac:dyDescent="0.2">
      <c r="B658" s="38"/>
      <c r="C658" s="86"/>
      <c r="E658" s="40"/>
      <c r="F658" s="40"/>
      <c r="G658" s="40"/>
      <c r="H658" s="40"/>
      <c r="I658" s="40"/>
      <c r="J658" s="40"/>
      <c r="K658" s="40"/>
      <c r="L658" s="40"/>
      <c r="M658" s="40"/>
      <c r="N658" s="40"/>
    </row>
    <row r="659" spans="2:14" ht="12.75" customHeight="1" x14ac:dyDescent="0.2">
      <c r="B659" s="38"/>
      <c r="C659" s="86"/>
      <c r="E659" s="40"/>
      <c r="F659" s="40"/>
      <c r="G659" s="40"/>
      <c r="H659" s="40"/>
      <c r="I659" s="40"/>
      <c r="J659" s="40"/>
      <c r="K659" s="40"/>
      <c r="L659" s="40"/>
      <c r="M659" s="40"/>
      <c r="N659" s="40"/>
    </row>
    <row r="660" spans="2:14" ht="12.75" customHeight="1" x14ac:dyDescent="0.2">
      <c r="B660" s="38"/>
      <c r="C660" s="86"/>
      <c r="E660" s="40"/>
      <c r="F660" s="40"/>
      <c r="G660" s="40"/>
      <c r="H660" s="40"/>
      <c r="I660" s="40"/>
      <c r="J660" s="40"/>
      <c r="K660" s="40"/>
      <c r="L660" s="40"/>
      <c r="M660" s="40"/>
      <c r="N660" s="40"/>
    </row>
    <row r="661" spans="2:14" ht="12.75" customHeight="1" x14ac:dyDescent="0.2">
      <c r="B661" s="38"/>
      <c r="C661" s="86"/>
      <c r="E661" s="40"/>
      <c r="F661" s="40"/>
      <c r="G661" s="40"/>
      <c r="H661" s="40"/>
      <c r="I661" s="40"/>
      <c r="J661" s="40"/>
      <c r="K661" s="40"/>
      <c r="L661" s="40"/>
      <c r="M661" s="40"/>
      <c r="N661" s="40"/>
    </row>
    <row r="662" spans="2:14" ht="12.75" customHeight="1" x14ac:dyDescent="0.2">
      <c r="B662" s="38"/>
      <c r="C662" s="86"/>
      <c r="E662" s="40"/>
      <c r="F662" s="40"/>
      <c r="G662" s="40"/>
      <c r="H662" s="40"/>
      <c r="I662" s="40"/>
      <c r="J662" s="40"/>
      <c r="K662" s="40"/>
      <c r="L662" s="40"/>
      <c r="M662" s="40"/>
      <c r="N662" s="40"/>
    </row>
    <row r="663" spans="2:14" ht="12.75" customHeight="1" x14ac:dyDescent="0.2">
      <c r="B663" s="38"/>
      <c r="C663" s="86"/>
      <c r="E663" s="40"/>
      <c r="F663" s="40"/>
      <c r="G663" s="40"/>
      <c r="H663" s="40"/>
      <c r="I663" s="40"/>
      <c r="J663" s="40"/>
      <c r="K663" s="40"/>
      <c r="L663" s="40"/>
      <c r="M663" s="40"/>
      <c r="N663" s="40"/>
    </row>
    <row r="664" spans="2:14" ht="12.75" customHeight="1" x14ac:dyDescent="0.2">
      <c r="B664" s="38"/>
      <c r="C664" s="86"/>
      <c r="E664" s="40"/>
      <c r="F664" s="40"/>
      <c r="G664" s="40"/>
      <c r="H664" s="40"/>
      <c r="I664" s="40"/>
      <c r="J664" s="40"/>
      <c r="K664" s="40"/>
      <c r="L664" s="40"/>
      <c r="M664" s="40"/>
      <c r="N664" s="40"/>
    </row>
    <row r="665" spans="2:14" ht="12.75" customHeight="1" x14ac:dyDescent="0.2">
      <c r="B665" s="38"/>
      <c r="C665" s="86"/>
      <c r="E665" s="40"/>
      <c r="F665" s="40"/>
      <c r="G665" s="40"/>
      <c r="H665" s="40"/>
      <c r="I665" s="40"/>
      <c r="J665" s="40"/>
      <c r="K665" s="40"/>
      <c r="L665" s="40"/>
      <c r="M665" s="40"/>
      <c r="N665" s="40"/>
    </row>
    <row r="666" spans="2:14" ht="12.75" customHeight="1" x14ac:dyDescent="0.2">
      <c r="B666" s="38"/>
      <c r="C666" s="86"/>
      <c r="E666" s="40"/>
      <c r="F666" s="40"/>
      <c r="G666" s="40"/>
      <c r="H666" s="40"/>
      <c r="I666" s="40"/>
      <c r="J666" s="40"/>
      <c r="K666" s="40"/>
      <c r="L666" s="40"/>
      <c r="M666" s="40"/>
      <c r="N666" s="40"/>
    </row>
    <row r="667" spans="2:14" ht="12.75" customHeight="1" x14ac:dyDescent="0.2">
      <c r="B667" s="38"/>
      <c r="C667" s="86"/>
      <c r="E667" s="40"/>
      <c r="F667" s="40"/>
      <c r="G667" s="40"/>
      <c r="H667" s="40"/>
      <c r="I667" s="40"/>
      <c r="J667" s="40"/>
      <c r="K667" s="40"/>
      <c r="L667" s="40"/>
      <c r="M667" s="40"/>
      <c r="N667" s="40"/>
    </row>
    <row r="668" spans="2:14" ht="12.75" customHeight="1" x14ac:dyDescent="0.2">
      <c r="B668" s="38"/>
      <c r="C668" s="86"/>
      <c r="E668" s="40"/>
      <c r="F668" s="40"/>
      <c r="G668" s="40"/>
      <c r="H668" s="40"/>
      <c r="I668" s="40"/>
      <c r="J668" s="40"/>
      <c r="K668" s="40"/>
      <c r="L668" s="40"/>
      <c r="M668" s="40"/>
      <c r="N668" s="40"/>
    </row>
    <row r="669" spans="2:14" ht="12.75" customHeight="1" x14ac:dyDescent="0.2">
      <c r="B669" s="38"/>
      <c r="C669" s="86"/>
      <c r="E669" s="40"/>
      <c r="F669" s="40"/>
      <c r="G669" s="40"/>
      <c r="H669" s="40"/>
      <c r="I669" s="40"/>
      <c r="J669" s="40"/>
      <c r="K669" s="40"/>
      <c r="L669" s="40"/>
      <c r="M669" s="40"/>
      <c r="N669" s="40"/>
    </row>
    <row r="670" spans="2:14" ht="12.75" customHeight="1" x14ac:dyDescent="0.2">
      <c r="B670" s="38"/>
      <c r="C670" s="86"/>
      <c r="E670" s="40"/>
      <c r="F670" s="40"/>
      <c r="G670" s="40"/>
      <c r="H670" s="40"/>
      <c r="I670" s="40"/>
      <c r="J670" s="40"/>
      <c r="K670" s="40"/>
      <c r="L670" s="40"/>
      <c r="M670" s="40"/>
      <c r="N670" s="40"/>
    </row>
    <row r="671" spans="2:14" ht="12.75" customHeight="1" x14ac:dyDescent="0.2">
      <c r="B671" s="38"/>
      <c r="C671" s="86"/>
      <c r="E671" s="40"/>
      <c r="F671" s="40"/>
      <c r="G671" s="40"/>
      <c r="H671" s="40"/>
      <c r="I671" s="40"/>
      <c r="J671" s="40"/>
      <c r="K671" s="40"/>
      <c r="L671" s="40"/>
      <c r="M671" s="40"/>
      <c r="N671" s="40"/>
    </row>
    <row r="672" spans="2:14" ht="12.75" customHeight="1" x14ac:dyDescent="0.2">
      <c r="B672" s="38"/>
      <c r="C672" s="86"/>
      <c r="E672" s="40"/>
      <c r="F672" s="40"/>
      <c r="G672" s="40"/>
      <c r="H672" s="40"/>
      <c r="I672" s="40"/>
      <c r="J672" s="40"/>
      <c r="K672" s="40"/>
      <c r="L672" s="40"/>
      <c r="M672" s="40"/>
      <c r="N672" s="40"/>
    </row>
    <row r="673" spans="2:14" ht="12.75" customHeight="1" x14ac:dyDescent="0.2">
      <c r="B673" s="38"/>
      <c r="C673" s="86"/>
      <c r="E673" s="40"/>
      <c r="F673" s="40"/>
      <c r="G673" s="40"/>
      <c r="H673" s="40"/>
      <c r="I673" s="40"/>
      <c r="J673" s="40"/>
      <c r="K673" s="40"/>
      <c r="L673" s="40"/>
      <c r="M673" s="40"/>
      <c r="N673" s="40"/>
    </row>
    <row r="674" spans="2:14" ht="12.75" customHeight="1" x14ac:dyDescent="0.2">
      <c r="B674" s="38"/>
      <c r="C674" s="86"/>
      <c r="E674" s="40"/>
      <c r="F674" s="40"/>
      <c r="G674" s="40"/>
      <c r="H674" s="40"/>
      <c r="I674" s="40"/>
      <c r="J674" s="40"/>
      <c r="K674" s="40"/>
      <c r="L674" s="40"/>
      <c r="M674" s="40"/>
      <c r="N674" s="40"/>
    </row>
    <row r="675" spans="2:14" ht="12.75" customHeight="1" x14ac:dyDescent="0.2">
      <c r="B675" s="38"/>
      <c r="C675" s="86"/>
      <c r="E675" s="40"/>
      <c r="F675" s="40"/>
      <c r="G675" s="40"/>
      <c r="H675" s="40"/>
      <c r="I675" s="40"/>
      <c r="J675" s="40"/>
      <c r="K675" s="40"/>
      <c r="L675" s="40"/>
      <c r="M675" s="40"/>
      <c r="N675" s="40"/>
    </row>
    <row r="676" spans="2:14" ht="12.75" customHeight="1" x14ac:dyDescent="0.2">
      <c r="B676" s="38"/>
      <c r="C676" s="86"/>
      <c r="E676" s="40"/>
      <c r="F676" s="40"/>
      <c r="G676" s="40"/>
      <c r="H676" s="40"/>
      <c r="I676" s="40"/>
      <c r="J676" s="40"/>
      <c r="K676" s="40"/>
      <c r="L676" s="40"/>
      <c r="M676" s="40"/>
      <c r="N676" s="40"/>
    </row>
    <row r="677" spans="2:14" ht="12.75" customHeight="1" x14ac:dyDescent="0.2">
      <c r="B677" s="38"/>
      <c r="C677" s="86"/>
      <c r="E677" s="40"/>
      <c r="F677" s="40"/>
      <c r="G677" s="40"/>
      <c r="H677" s="40"/>
      <c r="I677" s="40"/>
      <c r="J677" s="40"/>
      <c r="K677" s="40"/>
      <c r="L677" s="40"/>
      <c r="M677" s="40"/>
      <c r="N677" s="40"/>
    </row>
    <row r="678" spans="2:14" ht="12.75" customHeight="1" x14ac:dyDescent="0.2">
      <c r="B678" s="38"/>
      <c r="C678" s="86"/>
      <c r="E678" s="40"/>
      <c r="F678" s="40"/>
      <c r="G678" s="40"/>
      <c r="H678" s="40"/>
      <c r="I678" s="40"/>
      <c r="J678" s="40"/>
      <c r="K678" s="40"/>
      <c r="L678" s="40"/>
      <c r="M678" s="40"/>
      <c r="N678" s="40"/>
    </row>
    <row r="679" spans="2:14" ht="12.75" customHeight="1" x14ac:dyDescent="0.2">
      <c r="B679" s="38"/>
      <c r="C679" s="86"/>
      <c r="E679" s="40"/>
      <c r="F679" s="40"/>
      <c r="G679" s="40"/>
      <c r="H679" s="40"/>
      <c r="I679" s="40"/>
      <c r="J679" s="40"/>
      <c r="K679" s="40"/>
      <c r="L679" s="40"/>
      <c r="M679" s="40"/>
      <c r="N679" s="40"/>
    </row>
    <row r="680" spans="2:14" ht="12.75" customHeight="1" x14ac:dyDescent="0.2">
      <c r="B680" s="38"/>
      <c r="C680" s="86"/>
      <c r="E680" s="40"/>
      <c r="F680" s="40"/>
      <c r="G680" s="40"/>
      <c r="H680" s="40"/>
      <c r="I680" s="40"/>
      <c r="J680" s="40"/>
      <c r="K680" s="40"/>
      <c r="L680" s="40"/>
      <c r="M680" s="40"/>
      <c r="N680" s="40"/>
    </row>
    <row r="681" spans="2:14" ht="12.75" customHeight="1" x14ac:dyDescent="0.2">
      <c r="B681" s="38"/>
      <c r="C681" s="86"/>
      <c r="E681" s="40"/>
      <c r="F681" s="40"/>
      <c r="G681" s="40"/>
      <c r="H681" s="40"/>
      <c r="I681" s="40"/>
      <c r="J681" s="40"/>
      <c r="K681" s="40"/>
      <c r="L681" s="40"/>
      <c r="M681" s="40"/>
      <c r="N681" s="40"/>
    </row>
    <row r="682" spans="2:14" ht="12.75" customHeight="1" x14ac:dyDescent="0.2">
      <c r="B682" s="38"/>
      <c r="C682" s="86"/>
      <c r="E682" s="40"/>
      <c r="F682" s="40"/>
      <c r="G682" s="40"/>
      <c r="H682" s="40"/>
      <c r="I682" s="40"/>
      <c r="J682" s="40"/>
      <c r="K682" s="40"/>
      <c r="L682" s="40"/>
      <c r="M682" s="40"/>
      <c r="N682" s="40"/>
    </row>
    <row r="683" spans="2:14" ht="12.75" customHeight="1" x14ac:dyDescent="0.2">
      <c r="B683" s="38"/>
      <c r="C683" s="86"/>
      <c r="E683" s="40"/>
      <c r="F683" s="40"/>
      <c r="G683" s="40"/>
      <c r="H683" s="40"/>
      <c r="I683" s="40"/>
      <c r="J683" s="40"/>
      <c r="K683" s="40"/>
      <c r="L683" s="40"/>
      <c r="M683" s="40"/>
      <c r="N683" s="40"/>
    </row>
    <row r="684" spans="2:14" ht="12.75" customHeight="1" x14ac:dyDescent="0.2">
      <c r="B684" s="38"/>
      <c r="C684" s="86"/>
      <c r="E684" s="40"/>
      <c r="F684" s="40"/>
      <c r="G684" s="40"/>
      <c r="H684" s="40"/>
      <c r="I684" s="40"/>
      <c r="J684" s="40"/>
      <c r="K684" s="40"/>
      <c r="L684" s="40"/>
      <c r="M684" s="40"/>
      <c r="N684" s="40"/>
    </row>
    <row r="685" spans="2:14" ht="12.75" customHeight="1" x14ac:dyDescent="0.2">
      <c r="B685" s="38"/>
      <c r="C685" s="86"/>
      <c r="E685" s="40"/>
      <c r="F685" s="40"/>
      <c r="G685" s="40"/>
      <c r="H685" s="40"/>
      <c r="I685" s="40"/>
      <c r="J685" s="40"/>
      <c r="K685" s="40"/>
      <c r="L685" s="40"/>
      <c r="M685" s="40"/>
      <c r="N685" s="40"/>
    </row>
    <row r="686" spans="2:14" ht="12.75" customHeight="1" x14ac:dyDescent="0.2">
      <c r="B686" s="38"/>
      <c r="C686" s="86"/>
      <c r="E686" s="40"/>
      <c r="F686" s="40"/>
      <c r="G686" s="40"/>
      <c r="H686" s="40"/>
      <c r="I686" s="40"/>
      <c r="J686" s="40"/>
      <c r="K686" s="40"/>
      <c r="L686" s="40"/>
      <c r="M686" s="40"/>
      <c r="N686" s="40"/>
    </row>
    <row r="687" spans="2:14" ht="12.75" customHeight="1" x14ac:dyDescent="0.2">
      <c r="B687" s="38"/>
      <c r="C687" s="86"/>
      <c r="E687" s="40"/>
      <c r="F687" s="40"/>
      <c r="G687" s="40"/>
      <c r="H687" s="40"/>
      <c r="I687" s="40"/>
      <c r="J687" s="40"/>
      <c r="K687" s="40"/>
      <c r="L687" s="40"/>
      <c r="M687" s="40"/>
      <c r="N687" s="40"/>
    </row>
    <row r="688" spans="2:14" ht="12.75" customHeight="1" x14ac:dyDescent="0.2">
      <c r="B688" s="38"/>
      <c r="C688" s="86"/>
      <c r="E688" s="40"/>
      <c r="F688" s="40"/>
      <c r="G688" s="40"/>
      <c r="H688" s="40"/>
      <c r="I688" s="40"/>
      <c r="J688" s="40"/>
      <c r="K688" s="40"/>
      <c r="L688" s="40"/>
      <c r="M688" s="40"/>
      <c r="N688" s="40"/>
    </row>
    <row r="689" spans="2:14" ht="12.75" customHeight="1" x14ac:dyDescent="0.2">
      <c r="B689" s="38"/>
      <c r="C689" s="86"/>
      <c r="E689" s="40"/>
      <c r="F689" s="40"/>
      <c r="G689" s="40"/>
      <c r="H689" s="40"/>
      <c r="I689" s="40"/>
      <c r="J689" s="40"/>
      <c r="K689" s="40"/>
      <c r="L689" s="40"/>
      <c r="M689" s="40"/>
      <c r="N689" s="40"/>
    </row>
    <row r="690" spans="2:14" ht="12.75" customHeight="1" x14ac:dyDescent="0.2">
      <c r="B690" s="38"/>
      <c r="C690" s="86"/>
      <c r="E690" s="40"/>
      <c r="F690" s="40"/>
      <c r="G690" s="40"/>
      <c r="H690" s="40"/>
      <c r="I690" s="40"/>
      <c r="J690" s="40"/>
      <c r="K690" s="40"/>
      <c r="L690" s="40"/>
      <c r="M690" s="40"/>
      <c r="N690" s="40"/>
    </row>
    <row r="691" spans="2:14" ht="12.75" customHeight="1" x14ac:dyDescent="0.2">
      <c r="B691" s="38"/>
      <c r="C691" s="86"/>
      <c r="E691" s="40"/>
      <c r="F691" s="40"/>
      <c r="G691" s="40"/>
      <c r="H691" s="40"/>
      <c r="I691" s="40"/>
      <c r="J691" s="40"/>
      <c r="K691" s="40"/>
      <c r="L691" s="40"/>
      <c r="M691" s="40"/>
      <c r="N691" s="40"/>
    </row>
    <row r="692" spans="2:14" ht="12.75" customHeight="1" x14ac:dyDescent="0.2">
      <c r="B692" s="38"/>
      <c r="C692" s="86"/>
      <c r="E692" s="40"/>
      <c r="F692" s="40"/>
      <c r="G692" s="40"/>
      <c r="H692" s="40"/>
      <c r="I692" s="40"/>
      <c r="J692" s="40"/>
      <c r="K692" s="40"/>
      <c r="L692" s="40"/>
      <c r="M692" s="40"/>
      <c r="N692" s="40"/>
    </row>
    <row r="693" spans="2:14" ht="12.75" customHeight="1" x14ac:dyDescent="0.2">
      <c r="B693" s="38"/>
      <c r="C693" s="86"/>
      <c r="E693" s="40"/>
      <c r="F693" s="40"/>
      <c r="G693" s="40"/>
      <c r="H693" s="40"/>
      <c r="I693" s="40"/>
      <c r="J693" s="40"/>
      <c r="K693" s="40"/>
      <c r="L693" s="40"/>
      <c r="M693" s="40"/>
      <c r="N693" s="40"/>
    </row>
    <row r="694" spans="2:14" ht="12.75" customHeight="1" x14ac:dyDescent="0.2">
      <c r="B694" s="38"/>
      <c r="C694" s="86"/>
      <c r="E694" s="40"/>
      <c r="F694" s="40"/>
      <c r="G694" s="40"/>
      <c r="H694" s="40"/>
      <c r="I694" s="40"/>
      <c r="J694" s="40"/>
      <c r="K694" s="40"/>
      <c r="L694" s="40"/>
      <c r="M694" s="40"/>
      <c r="N694" s="40"/>
    </row>
    <row r="695" spans="2:14" ht="12.75" customHeight="1" x14ac:dyDescent="0.2">
      <c r="B695" s="38"/>
      <c r="C695" s="86"/>
      <c r="E695" s="40"/>
      <c r="F695" s="40"/>
      <c r="G695" s="40"/>
      <c r="H695" s="40"/>
      <c r="I695" s="40"/>
      <c r="J695" s="40"/>
      <c r="K695" s="40"/>
      <c r="L695" s="40"/>
      <c r="M695" s="40"/>
      <c r="N695" s="40"/>
    </row>
    <row r="696" spans="2:14" ht="12.75" customHeight="1" x14ac:dyDescent="0.2">
      <c r="B696" s="38"/>
      <c r="C696" s="86"/>
      <c r="E696" s="40"/>
      <c r="F696" s="40"/>
      <c r="G696" s="40"/>
      <c r="H696" s="40"/>
      <c r="I696" s="40"/>
      <c r="J696" s="40"/>
      <c r="K696" s="40"/>
      <c r="L696" s="40"/>
      <c r="M696" s="40"/>
      <c r="N696" s="40"/>
    </row>
    <row r="697" spans="2:14" ht="12.75" customHeight="1" x14ac:dyDescent="0.2">
      <c r="B697" s="38"/>
      <c r="C697" s="86"/>
      <c r="E697" s="40"/>
      <c r="F697" s="40"/>
      <c r="G697" s="40"/>
      <c r="H697" s="40"/>
      <c r="I697" s="40"/>
      <c r="J697" s="40"/>
      <c r="K697" s="40"/>
      <c r="L697" s="40"/>
      <c r="M697" s="40"/>
      <c r="N697" s="40"/>
    </row>
    <row r="698" spans="2:14" ht="12.75" customHeight="1" x14ac:dyDescent="0.2">
      <c r="B698" s="38"/>
      <c r="C698" s="86"/>
      <c r="E698" s="40"/>
      <c r="F698" s="40"/>
      <c r="G698" s="40"/>
      <c r="H698" s="40"/>
      <c r="I698" s="40"/>
      <c r="J698" s="40"/>
      <c r="K698" s="40"/>
      <c r="L698" s="40"/>
      <c r="M698" s="40"/>
      <c r="N698" s="40"/>
    </row>
    <row r="699" spans="2:14" ht="12.75" customHeight="1" x14ac:dyDescent="0.2">
      <c r="B699" s="38"/>
      <c r="C699" s="86"/>
      <c r="E699" s="40"/>
      <c r="F699" s="40"/>
      <c r="G699" s="40"/>
      <c r="H699" s="40"/>
      <c r="I699" s="40"/>
      <c r="J699" s="40"/>
      <c r="K699" s="40"/>
      <c r="L699" s="40"/>
      <c r="M699" s="40"/>
      <c r="N699" s="40"/>
    </row>
    <row r="700" spans="2:14" ht="12.75" customHeight="1" x14ac:dyDescent="0.2">
      <c r="B700" s="38"/>
      <c r="C700" s="86"/>
      <c r="E700" s="40"/>
      <c r="F700" s="40"/>
      <c r="G700" s="40"/>
      <c r="H700" s="40"/>
      <c r="I700" s="40"/>
      <c r="J700" s="40"/>
      <c r="K700" s="40"/>
      <c r="L700" s="40"/>
      <c r="M700" s="40"/>
      <c r="N700" s="40"/>
    </row>
    <row r="701" spans="2:14" ht="12.75" customHeight="1" x14ac:dyDescent="0.2">
      <c r="B701" s="38"/>
      <c r="C701" s="86"/>
      <c r="E701" s="40"/>
      <c r="F701" s="40"/>
      <c r="G701" s="40"/>
      <c r="H701" s="40"/>
      <c r="I701" s="40"/>
      <c r="J701" s="40"/>
      <c r="K701" s="40"/>
      <c r="L701" s="40"/>
      <c r="M701" s="40"/>
      <c r="N701" s="40"/>
    </row>
    <row r="702" spans="2:14" ht="12.75" customHeight="1" x14ac:dyDescent="0.2">
      <c r="B702" s="38"/>
      <c r="C702" s="86"/>
      <c r="E702" s="40"/>
      <c r="F702" s="40"/>
      <c r="G702" s="40"/>
      <c r="H702" s="40"/>
      <c r="I702" s="40"/>
      <c r="J702" s="40"/>
      <c r="K702" s="40"/>
      <c r="L702" s="40"/>
      <c r="M702" s="40"/>
      <c r="N702" s="40"/>
    </row>
    <row r="703" spans="2:14" ht="12.75" customHeight="1" x14ac:dyDescent="0.2">
      <c r="B703" s="38"/>
      <c r="C703" s="86"/>
      <c r="E703" s="40"/>
      <c r="F703" s="40"/>
      <c r="G703" s="40"/>
      <c r="H703" s="40"/>
      <c r="I703" s="40"/>
      <c r="J703" s="40"/>
      <c r="K703" s="40"/>
      <c r="L703" s="40"/>
      <c r="M703" s="40"/>
      <c r="N703" s="40"/>
    </row>
    <row r="704" spans="2:14" ht="12.75" customHeight="1" x14ac:dyDescent="0.2">
      <c r="B704" s="38"/>
      <c r="C704" s="86"/>
      <c r="E704" s="40"/>
      <c r="F704" s="40"/>
      <c r="G704" s="40"/>
      <c r="H704" s="40"/>
      <c r="I704" s="40"/>
      <c r="J704" s="40"/>
      <c r="K704" s="40"/>
      <c r="L704" s="40"/>
      <c r="M704" s="40"/>
      <c r="N704" s="40"/>
    </row>
    <row r="705" spans="2:14" ht="12.75" customHeight="1" x14ac:dyDescent="0.2">
      <c r="B705" s="38"/>
      <c r="C705" s="86"/>
      <c r="E705" s="40"/>
      <c r="F705" s="40"/>
      <c r="G705" s="40"/>
      <c r="H705" s="40"/>
      <c r="I705" s="40"/>
      <c r="J705" s="40"/>
      <c r="K705" s="40"/>
      <c r="L705" s="40"/>
      <c r="M705" s="40"/>
      <c r="N705" s="40"/>
    </row>
    <row r="706" spans="2:14" ht="12.75" customHeight="1" x14ac:dyDescent="0.2">
      <c r="B706" s="38"/>
      <c r="C706" s="86"/>
      <c r="E706" s="40"/>
      <c r="F706" s="40"/>
      <c r="G706" s="40"/>
      <c r="H706" s="40"/>
      <c r="I706" s="40"/>
      <c r="J706" s="40"/>
      <c r="K706" s="40"/>
      <c r="L706" s="40"/>
      <c r="M706" s="40"/>
      <c r="N706" s="40"/>
    </row>
    <row r="707" spans="2:14" ht="12.75" customHeight="1" x14ac:dyDescent="0.2">
      <c r="B707" s="38"/>
      <c r="C707" s="86"/>
      <c r="E707" s="40"/>
      <c r="F707" s="40"/>
      <c r="G707" s="40"/>
      <c r="H707" s="40"/>
      <c r="I707" s="40"/>
      <c r="J707" s="40"/>
      <c r="K707" s="40"/>
      <c r="L707" s="40"/>
      <c r="M707" s="40"/>
      <c r="N707" s="40"/>
    </row>
    <row r="708" spans="2:14" ht="12.75" customHeight="1" x14ac:dyDescent="0.2">
      <c r="B708" s="38"/>
      <c r="C708" s="86"/>
      <c r="E708" s="40"/>
      <c r="F708" s="40"/>
      <c r="G708" s="40"/>
      <c r="H708" s="40"/>
      <c r="I708" s="40"/>
      <c r="J708" s="40"/>
      <c r="K708" s="40"/>
      <c r="L708" s="40"/>
      <c r="M708" s="40"/>
      <c r="N708" s="40"/>
    </row>
    <row r="709" spans="2:14" ht="12.75" customHeight="1" x14ac:dyDescent="0.2">
      <c r="B709" s="38"/>
      <c r="C709" s="86"/>
      <c r="E709" s="40"/>
      <c r="F709" s="40"/>
      <c r="G709" s="40"/>
      <c r="H709" s="40"/>
      <c r="I709" s="40"/>
      <c r="J709" s="40"/>
      <c r="K709" s="40"/>
      <c r="L709" s="40"/>
      <c r="M709" s="40"/>
      <c r="N709" s="40"/>
    </row>
    <row r="710" spans="2:14" ht="12.75" customHeight="1" x14ac:dyDescent="0.2">
      <c r="B710" s="38"/>
      <c r="C710" s="86"/>
      <c r="E710" s="40"/>
      <c r="F710" s="40"/>
      <c r="G710" s="40"/>
      <c r="H710" s="40"/>
      <c r="I710" s="40"/>
      <c r="J710" s="40"/>
      <c r="K710" s="40"/>
      <c r="L710" s="40"/>
      <c r="M710" s="40"/>
      <c r="N710" s="40"/>
    </row>
    <row r="711" spans="2:14" ht="12.75" customHeight="1" x14ac:dyDescent="0.2">
      <c r="B711" s="38"/>
      <c r="C711" s="86"/>
      <c r="E711" s="40"/>
      <c r="F711" s="40"/>
      <c r="G711" s="40"/>
      <c r="H711" s="40"/>
      <c r="I711" s="40"/>
      <c r="J711" s="40"/>
      <c r="K711" s="40"/>
      <c r="L711" s="40"/>
      <c r="M711" s="40"/>
      <c r="N711" s="40"/>
    </row>
    <row r="712" spans="2:14" ht="12.75" customHeight="1" x14ac:dyDescent="0.2">
      <c r="B712" s="38"/>
      <c r="C712" s="86"/>
      <c r="E712" s="40"/>
      <c r="F712" s="40"/>
      <c r="G712" s="40"/>
      <c r="H712" s="40"/>
      <c r="I712" s="40"/>
      <c r="J712" s="40"/>
      <c r="K712" s="40"/>
      <c r="L712" s="40"/>
      <c r="M712" s="40"/>
      <c r="N712" s="40"/>
    </row>
    <row r="713" spans="2:14" ht="12.75" customHeight="1" x14ac:dyDescent="0.2">
      <c r="B713" s="38"/>
      <c r="C713" s="86"/>
      <c r="E713" s="40"/>
      <c r="F713" s="40"/>
      <c r="G713" s="40"/>
      <c r="H713" s="40"/>
      <c r="I713" s="40"/>
      <c r="J713" s="40"/>
      <c r="K713" s="40"/>
      <c r="L713" s="40"/>
      <c r="M713" s="40"/>
      <c r="N713" s="40"/>
    </row>
    <row r="714" spans="2:14" ht="12.75" customHeight="1" x14ac:dyDescent="0.2">
      <c r="B714" s="38"/>
      <c r="C714" s="86"/>
      <c r="E714" s="40"/>
      <c r="F714" s="40"/>
      <c r="G714" s="40"/>
      <c r="H714" s="40"/>
      <c r="I714" s="40"/>
      <c r="J714" s="40"/>
      <c r="K714" s="40"/>
      <c r="L714" s="40"/>
      <c r="M714" s="40"/>
      <c r="N714" s="40"/>
    </row>
    <row r="715" spans="2:14" ht="12.75" customHeight="1" x14ac:dyDescent="0.2">
      <c r="B715" s="38"/>
      <c r="C715" s="86"/>
      <c r="E715" s="40"/>
      <c r="F715" s="40"/>
      <c r="G715" s="40"/>
      <c r="H715" s="40"/>
      <c r="I715" s="40"/>
      <c r="J715" s="40"/>
      <c r="K715" s="40"/>
      <c r="L715" s="40"/>
      <c r="M715" s="40"/>
      <c r="N715" s="40"/>
    </row>
    <row r="716" spans="2:14" ht="12.75" customHeight="1" x14ac:dyDescent="0.2">
      <c r="B716" s="38"/>
      <c r="C716" s="86"/>
      <c r="E716" s="40"/>
      <c r="F716" s="40"/>
      <c r="G716" s="40"/>
      <c r="H716" s="40"/>
      <c r="I716" s="40"/>
      <c r="J716" s="40"/>
      <c r="K716" s="40"/>
      <c r="L716" s="40"/>
      <c r="M716" s="40"/>
      <c r="N716" s="40"/>
    </row>
    <row r="717" spans="2:14" ht="12.75" customHeight="1" x14ac:dyDescent="0.2">
      <c r="B717" s="38"/>
      <c r="C717" s="86"/>
      <c r="E717" s="40"/>
      <c r="F717" s="40"/>
      <c r="G717" s="40"/>
      <c r="H717" s="40"/>
      <c r="I717" s="40"/>
      <c r="J717" s="40"/>
      <c r="K717" s="40"/>
      <c r="L717" s="40"/>
      <c r="M717" s="40"/>
      <c r="N717" s="40"/>
    </row>
    <row r="718" spans="2:14" ht="12.75" customHeight="1" x14ac:dyDescent="0.2">
      <c r="B718" s="38"/>
      <c r="C718" s="86"/>
      <c r="E718" s="40"/>
      <c r="F718" s="40"/>
      <c r="G718" s="40"/>
      <c r="H718" s="40"/>
      <c r="I718" s="40"/>
      <c r="J718" s="40"/>
      <c r="K718" s="40"/>
      <c r="L718" s="40"/>
      <c r="M718" s="40"/>
      <c r="N718" s="40"/>
    </row>
    <row r="719" spans="2:14" ht="12.75" customHeight="1" x14ac:dyDescent="0.2">
      <c r="B719" s="38"/>
      <c r="C719" s="86"/>
      <c r="E719" s="40"/>
      <c r="F719" s="40"/>
      <c r="G719" s="40"/>
      <c r="H719" s="40"/>
      <c r="I719" s="40"/>
      <c r="J719" s="40"/>
      <c r="K719" s="40"/>
      <c r="L719" s="40"/>
      <c r="M719" s="40"/>
      <c r="N719" s="40"/>
    </row>
    <row r="720" spans="2:14" ht="12.75" customHeight="1" x14ac:dyDescent="0.2">
      <c r="B720" s="38"/>
      <c r="C720" s="86"/>
      <c r="E720" s="40"/>
      <c r="F720" s="40"/>
      <c r="G720" s="40"/>
      <c r="H720" s="40"/>
      <c r="I720" s="40"/>
      <c r="J720" s="40"/>
      <c r="K720" s="40"/>
      <c r="L720" s="40"/>
      <c r="M720" s="40"/>
      <c r="N720" s="40"/>
    </row>
    <row r="721" spans="2:14" ht="12.75" customHeight="1" x14ac:dyDescent="0.2">
      <c r="B721" s="38"/>
      <c r="C721" s="86"/>
      <c r="E721" s="40"/>
      <c r="F721" s="40"/>
      <c r="G721" s="40"/>
      <c r="H721" s="40"/>
      <c r="I721" s="40"/>
      <c r="J721" s="40"/>
      <c r="K721" s="40"/>
      <c r="L721" s="40"/>
      <c r="M721" s="40"/>
      <c r="N721" s="40"/>
    </row>
    <row r="722" spans="2:14" ht="12.75" customHeight="1" x14ac:dyDescent="0.2">
      <c r="B722" s="38"/>
      <c r="C722" s="86"/>
      <c r="E722" s="40"/>
      <c r="F722" s="40"/>
      <c r="G722" s="40"/>
      <c r="H722" s="40"/>
      <c r="I722" s="40"/>
      <c r="J722" s="40"/>
      <c r="K722" s="40"/>
      <c r="L722" s="40"/>
      <c r="M722" s="40"/>
      <c r="N722" s="40"/>
    </row>
    <row r="723" spans="2:14" ht="12.75" customHeight="1" x14ac:dyDescent="0.2">
      <c r="B723" s="38"/>
      <c r="C723" s="86"/>
      <c r="E723" s="40"/>
      <c r="F723" s="40"/>
      <c r="G723" s="40"/>
      <c r="H723" s="40"/>
      <c r="I723" s="40"/>
      <c r="J723" s="40"/>
      <c r="K723" s="40"/>
      <c r="L723" s="40"/>
      <c r="M723" s="40"/>
      <c r="N723" s="40"/>
    </row>
    <row r="724" spans="2:14" ht="12.75" customHeight="1" x14ac:dyDescent="0.2">
      <c r="B724" s="38"/>
      <c r="C724" s="86"/>
      <c r="E724" s="40"/>
      <c r="F724" s="40"/>
      <c r="G724" s="40"/>
      <c r="H724" s="40"/>
      <c r="I724" s="40"/>
      <c r="J724" s="40"/>
      <c r="K724" s="40"/>
      <c r="L724" s="40"/>
      <c r="M724" s="40"/>
      <c r="N724" s="40"/>
    </row>
    <row r="725" spans="2:14" ht="12.75" customHeight="1" x14ac:dyDescent="0.2">
      <c r="B725" s="38"/>
      <c r="C725" s="86"/>
      <c r="E725" s="40"/>
      <c r="F725" s="40"/>
      <c r="G725" s="40"/>
      <c r="H725" s="40"/>
      <c r="I725" s="40"/>
      <c r="J725" s="40"/>
      <c r="K725" s="40"/>
      <c r="L725" s="40"/>
      <c r="M725" s="40"/>
      <c r="N725" s="40"/>
    </row>
    <row r="726" spans="2:14" ht="12.75" customHeight="1" x14ac:dyDescent="0.2">
      <c r="B726" s="38"/>
      <c r="C726" s="86"/>
      <c r="E726" s="40"/>
      <c r="F726" s="40"/>
      <c r="G726" s="40"/>
      <c r="H726" s="40"/>
      <c r="I726" s="40"/>
      <c r="J726" s="40"/>
      <c r="K726" s="40"/>
      <c r="L726" s="40"/>
      <c r="M726" s="40"/>
      <c r="N726" s="40"/>
    </row>
    <row r="727" spans="2:14" ht="12.75" customHeight="1" x14ac:dyDescent="0.2">
      <c r="B727" s="38"/>
      <c r="C727" s="86"/>
      <c r="E727" s="40"/>
      <c r="F727" s="40"/>
      <c r="G727" s="40"/>
      <c r="H727" s="40"/>
      <c r="I727" s="40"/>
      <c r="J727" s="40"/>
      <c r="K727" s="40"/>
      <c r="L727" s="40"/>
      <c r="M727" s="40"/>
      <c r="N727" s="40"/>
    </row>
    <row r="728" spans="2:14" ht="12.75" customHeight="1" x14ac:dyDescent="0.2">
      <c r="B728" s="38"/>
      <c r="C728" s="86"/>
      <c r="E728" s="40"/>
      <c r="F728" s="40"/>
      <c r="G728" s="40"/>
      <c r="H728" s="40"/>
      <c r="I728" s="40"/>
      <c r="J728" s="40"/>
      <c r="K728" s="40"/>
      <c r="L728" s="40"/>
      <c r="M728" s="40"/>
      <c r="N728" s="40"/>
    </row>
    <row r="729" spans="2:14" ht="12.75" customHeight="1" x14ac:dyDescent="0.2">
      <c r="B729" s="38"/>
      <c r="C729" s="86"/>
      <c r="E729" s="40"/>
      <c r="F729" s="40"/>
      <c r="G729" s="40"/>
      <c r="H729" s="40"/>
      <c r="I729" s="40"/>
      <c r="J729" s="40"/>
      <c r="K729" s="40"/>
      <c r="L729" s="40"/>
      <c r="M729" s="40"/>
      <c r="N729" s="40"/>
    </row>
    <row r="730" spans="2:14" ht="12.75" customHeight="1" x14ac:dyDescent="0.2">
      <c r="B730" s="38"/>
      <c r="C730" s="86"/>
      <c r="E730" s="40"/>
      <c r="F730" s="40"/>
      <c r="G730" s="40"/>
      <c r="H730" s="40"/>
      <c r="I730" s="40"/>
      <c r="J730" s="40"/>
      <c r="K730" s="40"/>
      <c r="L730" s="40"/>
      <c r="M730" s="40"/>
      <c r="N730" s="40"/>
    </row>
    <row r="731" spans="2:14" ht="12.75" customHeight="1" x14ac:dyDescent="0.2">
      <c r="B731" s="38"/>
      <c r="C731" s="86"/>
      <c r="E731" s="40"/>
      <c r="F731" s="40"/>
      <c r="G731" s="40"/>
      <c r="H731" s="40"/>
      <c r="I731" s="40"/>
      <c r="J731" s="40"/>
      <c r="K731" s="40"/>
      <c r="L731" s="40"/>
      <c r="M731" s="40"/>
      <c r="N731" s="40"/>
    </row>
    <row r="732" spans="2:14" ht="12.75" customHeight="1" x14ac:dyDescent="0.2">
      <c r="B732" s="38"/>
      <c r="C732" s="86"/>
      <c r="E732" s="40"/>
      <c r="F732" s="40"/>
      <c r="G732" s="40"/>
      <c r="H732" s="40"/>
      <c r="I732" s="40"/>
      <c r="J732" s="40"/>
      <c r="K732" s="40"/>
      <c r="L732" s="40"/>
      <c r="M732" s="40"/>
      <c r="N732" s="40"/>
    </row>
    <row r="733" spans="2:14" ht="12.75" customHeight="1" x14ac:dyDescent="0.2">
      <c r="B733" s="38"/>
      <c r="C733" s="86"/>
      <c r="E733" s="40"/>
      <c r="F733" s="40"/>
      <c r="G733" s="40"/>
      <c r="H733" s="40"/>
      <c r="I733" s="40"/>
      <c r="J733" s="40"/>
      <c r="K733" s="40"/>
      <c r="L733" s="40"/>
      <c r="M733" s="40"/>
      <c r="N733" s="40"/>
    </row>
    <row r="734" spans="2:14" ht="12.75" customHeight="1" x14ac:dyDescent="0.2">
      <c r="B734" s="38"/>
      <c r="C734" s="86"/>
      <c r="E734" s="40"/>
      <c r="F734" s="40"/>
      <c r="G734" s="40"/>
      <c r="H734" s="40"/>
      <c r="I734" s="40"/>
      <c r="J734" s="40"/>
      <c r="K734" s="40"/>
      <c r="L734" s="40"/>
      <c r="M734" s="40"/>
      <c r="N734" s="40"/>
    </row>
    <row r="735" spans="2:14" ht="12.75" customHeight="1" x14ac:dyDescent="0.2">
      <c r="B735" s="38"/>
      <c r="C735" s="86"/>
      <c r="E735" s="40"/>
      <c r="F735" s="40"/>
      <c r="G735" s="40"/>
      <c r="H735" s="40"/>
      <c r="I735" s="40"/>
      <c r="J735" s="40"/>
      <c r="K735" s="40"/>
      <c r="L735" s="40"/>
      <c r="M735" s="40"/>
      <c r="N735" s="40"/>
    </row>
    <row r="736" spans="2:14" ht="12.75" customHeight="1" x14ac:dyDescent="0.2">
      <c r="B736" s="38"/>
      <c r="C736" s="86"/>
      <c r="E736" s="40"/>
      <c r="F736" s="40"/>
      <c r="G736" s="40"/>
      <c r="H736" s="40"/>
      <c r="I736" s="40"/>
      <c r="J736" s="40"/>
      <c r="K736" s="40"/>
      <c r="L736" s="40"/>
      <c r="M736" s="40"/>
      <c r="N736" s="40"/>
    </row>
    <row r="737" spans="2:14" ht="12.75" customHeight="1" x14ac:dyDescent="0.2">
      <c r="B737" s="38"/>
      <c r="C737" s="86"/>
      <c r="E737" s="40"/>
      <c r="F737" s="40"/>
      <c r="G737" s="40"/>
      <c r="H737" s="40"/>
      <c r="I737" s="40"/>
      <c r="J737" s="40"/>
      <c r="K737" s="40"/>
      <c r="L737" s="40"/>
      <c r="M737" s="40"/>
      <c r="N737" s="40"/>
    </row>
    <row r="738" spans="2:14" ht="12.75" customHeight="1" x14ac:dyDescent="0.2">
      <c r="B738" s="38"/>
      <c r="C738" s="86"/>
      <c r="E738" s="40"/>
      <c r="F738" s="40"/>
      <c r="G738" s="40"/>
      <c r="H738" s="40"/>
      <c r="I738" s="40"/>
      <c r="J738" s="40"/>
      <c r="K738" s="40"/>
      <c r="L738" s="40"/>
      <c r="M738" s="40"/>
      <c r="N738" s="40"/>
    </row>
    <row r="739" spans="2:14" ht="12.75" customHeight="1" x14ac:dyDescent="0.2">
      <c r="B739" s="38"/>
      <c r="C739" s="86"/>
      <c r="E739" s="40"/>
      <c r="F739" s="40"/>
      <c r="G739" s="40"/>
      <c r="H739" s="40"/>
      <c r="I739" s="40"/>
      <c r="J739" s="40"/>
      <c r="K739" s="40"/>
      <c r="L739" s="40"/>
      <c r="M739" s="40"/>
      <c r="N739" s="40"/>
    </row>
    <row r="740" spans="2:14" ht="12.75" customHeight="1" x14ac:dyDescent="0.2">
      <c r="B740" s="38"/>
      <c r="C740" s="86"/>
      <c r="E740" s="40"/>
      <c r="F740" s="40"/>
      <c r="G740" s="40"/>
      <c r="H740" s="40"/>
      <c r="I740" s="40"/>
      <c r="J740" s="40"/>
      <c r="K740" s="40"/>
      <c r="L740" s="40"/>
      <c r="M740" s="40"/>
      <c r="N740" s="40"/>
    </row>
    <row r="741" spans="2:14" ht="12.75" customHeight="1" x14ac:dyDescent="0.2">
      <c r="B741" s="38"/>
      <c r="C741" s="86"/>
      <c r="E741" s="40"/>
      <c r="F741" s="40"/>
      <c r="G741" s="40"/>
      <c r="H741" s="40"/>
      <c r="I741" s="40"/>
      <c r="J741" s="40"/>
      <c r="K741" s="40"/>
      <c r="L741" s="40"/>
      <c r="M741" s="40"/>
      <c r="N741" s="40"/>
    </row>
    <row r="742" spans="2:14" ht="12.75" customHeight="1" x14ac:dyDescent="0.2">
      <c r="B742" s="38"/>
      <c r="C742" s="86"/>
      <c r="E742" s="40"/>
      <c r="F742" s="40"/>
      <c r="G742" s="40"/>
      <c r="H742" s="40"/>
      <c r="I742" s="40"/>
      <c r="J742" s="40"/>
      <c r="K742" s="40"/>
      <c r="L742" s="40"/>
      <c r="M742" s="40"/>
      <c r="N742" s="40"/>
    </row>
    <row r="743" spans="2:14" ht="12.75" customHeight="1" x14ac:dyDescent="0.2">
      <c r="B743" s="38"/>
      <c r="C743" s="86"/>
      <c r="E743" s="40"/>
      <c r="F743" s="40"/>
      <c r="G743" s="40"/>
      <c r="H743" s="40"/>
      <c r="I743" s="40"/>
      <c r="J743" s="40"/>
      <c r="K743" s="40"/>
      <c r="L743" s="40"/>
      <c r="M743" s="40"/>
      <c r="N743" s="40"/>
    </row>
    <row r="744" spans="2:14" ht="12.75" customHeight="1" x14ac:dyDescent="0.2">
      <c r="B744" s="38"/>
      <c r="C744" s="86"/>
      <c r="E744" s="40"/>
      <c r="F744" s="40"/>
      <c r="G744" s="40"/>
      <c r="H744" s="40"/>
      <c r="I744" s="40"/>
      <c r="J744" s="40"/>
      <c r="K744" s="40"/>
      <c r="L744" s="40"/>
      <c r="M744" s="40"/>
      <c r="N744" s="40"/>
    </row>
    <row r="745" spans="2:14" ht="12.75" customHeight="1" x14ac:dyDescent="0.2">
      <c r="B745" s="38"/>
      <c r="C745" s="86"/>
      <c r="E745" s="40"/>
      <c r="F745" s="40"/>
      <c r="G745" s="40"/>
      <c r="H745" s="40"/>
      <c r="I745" s="40"/>
      <c r="J745" s="40"/>
      <c r="K745" s="40"/>
      <c r="L745" s="40"/>
      <c r="M745" s="40"/>
      <c r="N745" s="40"/>
    </row>
    <row r="746" spans="2:14" ht="12.75" customHeight="1" x14ac:dyDescent="0.2">
      <c r="B746" s="38"/>
      <c r="C746" s="86"/>
      <c r="E746" s="40"/>
      <c r="F746" s="40"/>
      <c r="G746" s="40"/>
      <c r="H746" s="40"/>
      <c r="I746" s="40"/>
      <c r="J746" s="40"/>
      <c r="K746" s="40"/>
      <c r="L746" s="40"/>
      <c r="M746" s="40"/>
      <c r="N746" s="40"/>
    </row>
    <row r="747" spans="2:14" ht="12.75" customHeight="1" x14ac:dyDescent="0.2">
      <c r="B747" s="38"/>
      <c r="C747" s="86"/>
      <c r="E747" s="40"/>
      <c r="F747" s="40"/>
      <c r="G747" s="40"/>
      <c r="H747" s="40"/>
      <c r="I747" s="40"/>
      <c r="J747" s="40"/>
      <c r="K747" s="40"/>
      <c r="L747" s="40"/>
      <c r="M747" s="40"/>
      <c r="N747" s="40"/>
    </row>
    <row r="748" spans="2:14" ht="12.75" customHeight="1" x14ac:dyDescent="0.2">
      <c r="B748" s="38"/>
      <c r="C748" s="86"/>
      <c r="E748" s="40"/>
      <c r="F748" s="40"/>
      <c r="G748" s="40"/>
      <c r="H748" s="40"/>
      <c r="I748" s="40"/>
      <c r="J748" s="40"/>
      <c r="K748" s="40"/>
      <c r="L748" s="40"/>
      <c r="M748" s="40"/>
      <c r="N748" s="40"/>
    </row>
    <row r="749" spans="2:14" ht="12.75" customHeight="1" x14ac:dyDescent="0.2">
      <c r="B749" s="38"/>
      <c r="C749" s="86"/>
      <c r="E749" s="40"/>
      <c r="F749" s="40"/>
      <c r="G749" s="40"/>
      <c r="H749" s="40"/>
      <c r="I749" s="40"/>
      <c r="J749" s="40"/>
      <c r="K749" s="40"/>
      <c r="L749" s="40"/>
      <c r="M749" s="40"/>
      <c r="N749" s="40"/>
    </row>
    <row r="750" spans="2:14" ht="12.75" customHeight="1" x14ac:dyDescent="0.2">
      <c r="B750" s="38"/>
      <c r="C750" s="86"/>
      <c r="E750" s="40"/>
      <c r="F750" s="40"/>
      <c r="G750" s="40"/>
      <c r="H750" s="40"/>
      <c r="I750" s="40"/>
      <c r="J750" s="40"/>
      <c r="K750" s="40"/>
      <c r="L750" s="40"/>
      <c r="M750" s="40"/>
      <c r="N750" s="40"/>
    </row>
    <row r="751" spans="2:14" ht="12.75" customHeight="1" x14ac:dyDescent="0.2">
      <c r="B751" s="38"/>
      <c r="C751" s="86"/>
      <c r="E751" s="40"/>
      <c r="F751" s="40"/>
      <c r="G751" s="40"/>
      <c r="H751" s="40"/>
      <c r="I751" s="40"/>
      <c r="J751" s="40"/>
      <c r="K751" s="40"/>
      <c r="L751" s="40"/>
      <c r="M751" s="40"/>
      <c r="N751" s="40"/>
    </row>
    <row r="752" spans="2:14" ht="12.75" customHeight="1" x14ac:dyDescent="0.2">
      <c r="B752" s="38"/>
      <c r="C752" s="86"/>
      <c r="E752" s="40"/>
      <c r="F752" s="40"/>
      <c r="G752" s="40"/>
      <c r="H752" s="40"/>
      <c r="I752" s="40"/>
      <c r="J752" s="40"/>
      <c r="K752" s="40"/>
      <c r="L752" s="40"/>
      <c r="M752" s="40"/>
      <c r="N752" s="40"/>
    </row>
    <row r="753" spans="2:14" ht="12.75" customHeight="1" x14ac:dyDescent="0.2">
      <c r="B753" s="38"/>
      <c r="C753" s="86"/>
      <c r="E753" s="40"/>
      <c r="F753" s="40"/>
      <c r="G753" s="40"/>
      <c r="H753" s="40"/>
      <c r="I753" s="40"/>
      <c r="J753" s="40"/>
      <c r="K753" s="40"/>
      <c r="L753" s="40"/>
      <c r="M753" s="40"/>
      <c r="N753" s="40"/>
    </row>
    <row r="754" spans="2:14" ht="12.75" customHeight="1" x14ac:dyDescent="0.2">
      <c r="B754" s="38"/>
      <c r="C754" s="86"/>
      <c r="E754" s="40"/>
      <c r="F754" s="40"/>
      <c r="G754" s="40"/>
      <c r="H754" s="40"/>
      <c r="I754" s="40"/>
      <c r="J754" s="40"/>
      <c r="K754" s="40"/>
      <c r="L754" s="40"/>
      <c r="M754" s="40"/>
      <c r="N754" s="40"/>
    </row>
    <row r="755" spans="2:14" ht="12.75" customHeight="1" x14ac:dyDescent="0.2">
      <c r="B755" s="38"/>
      <c r="C755" s="86"/>
      <c r="E755" s="40"/>
      <c r="F755" s="40"/>
      <c r="G755" s="40"/>
      <c r="H755" s="40"/>
      <c r="I755" s="40"/>
      <c r="J755" s="40"/>
      <c r="K755" s="40"/>
      <c r="L755" s="40"/>
      <c r="M755" s="40"/>
      <c r="N755" s="40"/>
    </row>
    <row r="756" spans="2:14" ht="12.75" customHeight="1" x14ac:dyDescent="0.2">
      <c r="B756" s="38"/>
      <c r="C756" s="86"/>
      <c r="E756" s="40"/>
      <c r="F756" s="40"/>
      <c r="G756" s="40"/>
      <c r="H756" s="40"/>
      <c r="I756" s="40"/>
      <c r="J756" s="40"/>
      <c r="K756" s="40"/>
      <c r="L756" s="40"/>
      <c r="M756" s="40"/>
      <c r="N756" s="40"/>
    </row>
    <row r="757" spans="2:14" ht="12.75" customHeight="1" x14ac:dyDescent="0.2">
      <c r="B757" s="38"/>
      <c r="C757" s="86"/>
      <c r="E757" s="40"/>
      <c r="F757" s="40"/>
      <c r="G757" s="40"/>
      <c r="H757" s="40"/>
      <c r="I757" s="40"/>
      <c r="J757" s="40"/>
      <c r="K757" s="40"/>
      <c r="L757" s="40"/>
      <c r="M757" s="40"/>
      <c r="N757" s="40"/>
    </row>
    <row r="758" spans="2:14" ht="12.75" customHeight="1" x14ac:dyDescent="0.2">
      <c r="B758" s="38"/>
      <c r="C758" s="86"/>
      <c r="E758" s="40"/>
      <c r="F758" s="40"/>
      <c r="G758" s="40"/>
      <c r="H758" s="40"/>
      <c r="I758" s="40"/>
      <c r="J758" s="40"/>
      <c r="K758" s="40"/>
      <c r="L758" s="40"/>
      <c r="M758" s="40"/>
      <c r="N758" s="40"/>
    </row>
    <row r="759" spans="2:14" ht="12.75" customHeight="1" x14ac:dyDescent="0.2">
      <c r="B759" s="38"/>
      <c r="C759" s="86"/>
      <c r="E759" s="40"/>
      <c r="F759" s="40"/>
      <c r="G759" s="40"/>
      <c r="H759" s="40"/>
      <c r="I759" s="40"/>
      <c r="J759" s="40"/>
      <c r="K759" s="40"/>
      <c r="L759" s="40"/>
      <c r="M759" s="40"/>
      <c r="N759" s="40"/>
    </row>
    <row r="760" spans="2:14" ht="12.75" customHeight="1" x14ac:dyDescent="0.2">
      <c r="B760" s="38"/>
      <c r="C760" s="86"/>
      <c r="E760" s="40"/>
      <c r="F760" s="40"/>
      <c r="G760" s="40"/>
      <c r="H760" s="40"/>
      <c r="I760" s="40"/>
      <c r="J760" s="40"/>
      <c r="K760" s="40"/>
      <c r="L760" s="40"/>
      <c r="M760" s="40"/>
      <c r="N760" s="40"/>
    </row>
    <row r="761" spans="2:14" ht="12.75" customHeight="1" x14ac:dyDescent="0.2">
      <c r="B761" s="38"/>
      <c r="C761" s="86"/>
      <c r="E761" s="40"/>
      <c r="F761" s="40"/>
      <c r="G761" s="40"/>
      <c r="H761" s="40"/>
      <c r="I761" s="40"/>
      <c r="J761" s="40"/>
      <c r="K761" s="40"/>
      <c r="L761" s="40"/>
      <c r="M761" s="40"/>
      <c r="N761" s="40"/>
    </row>
    <row r="762" spans="2:14" ht="12.75" customHeight="1" x14ac:dyDescent="0.2">
      <c r="B762" s="38"/>
      <c r="C762" s="86"/>
      <c r="E762" s="40"/>
      <c r="F762" s="40"/>
      <c r="G762" s="40"/>
      <c r="H762" s="40"/>
      <c r="I762" s="40"/>
      <c r="J762" s="40"/>
      <c r="K762" s="40"/>
      <c r="L762" s="40"/>
      <c r="M762" s="40"/>
      <c r="N762" s="40"/>
    </row>
    <row r="763" spans="2:14" ht="12.75" customHeight="1" x14ac:dyDescent="0.2">
      <c r="B763" s="38"/>
      <c r="C763" s="86"/>
      <c r="E763" s="40"/>
      <c r="F763" s="40"/>
      <c r="G763" s="40"/>
      <c r="H763" s="40"/>
      <c r="I763" s="40"/>
      <c r="J763" s="40"/>
      <c r="K763" s="40"/>
      <c r="L763" s="40"/>
      <c r="M763" s="40"/>
      <c r="N763" s="40"/>
    </row>
    <row r="764" spans="2:14" ht="12.75" customHeight="1" x14ac:dyDescent="0.2">
      <c r="B764" s="38"/>
      <c r="C764" s="86"/>
      <c r="E764" s="40"/>
      <c r="F764" s="40"/>
      <c r="G764" s="40"/>
      <c r="H764" s="40"/>
      <c r="I764" s="40"/>
      <c r="J764" s="40"/>
      <c r="K764" s="40"/>
      <c r="L764" s="40"/>
      <c r="M764" s="40"/>
      <c r="N764" s="40"/>
    </row>
    <row r="765" spans="2:14" ht="12.75" customHeight="1" x14ac:dyDescent="0.2">
      <c r="B765" s="38"/>
      <c r="C765" s="86"/>
      <c r="E765" s="40"/>
      <c r="F765" s="40"/>
      <c r="G765" s="40"/>
      <c r="H765" s="40"/>
      <c r="I765" s="40"/>
      <c r="J765" s="40"/>
      <c r="K765" s="40"/>
      <c r="L765" s="40"/>
      <c r="M765" s="40"/>
      <c r="N765" s="40"/>
    </row>
    <row r="766" spans="2:14" ht="12.75" customHeight="1" x14ac:dyDescent="0.2">
      <c r="B766" s="38"/>
      <c r="C766" s="86"/>
      <c r="E766" s="40"/>
      <c r="F766" s="40"/>
      <c r="G766" s="40"/>
      <c r="H766" s="40"/>
      <c r="I766" s="40"/>
      <c r="J766" s="40"/>
      <c r="K766" s="40"/>
      <c r="L766" s="40"/>
      <c r="M766" s="40"/>
      <c r="N766" s="40"/>
    </row>
    <row r="767" spans="2:14" ht="12.75" customHeight="1" x14ac:dyDescent="0.2">
      <c r="B767" s="38"/>
      <c r="C767" s="86"/>
      <c r="E767" s="40"/>
      <c r="F767" s="40"/>
      <c r="G767" s="40"/>
      <c r="H767" s="40"/>
      <c r="I767" s="40"/>
      <c r="J767" s="40"/>
      <c r="K767" s="40"/>
      <c r="L767" s="40"/>
      <c r="M767" s="40"/>
      <c r="N767" s="40"/>
    </row>
    <row r="768" spans="2:14" ht="12.75" customHeight="1" x14ac:dyDescent="0.2">
      <c r="B768" s="38"/>
      <c r="C768" s="86"/>
      <c r="E768" s="40"/>
      <c r="F768" s="40"/>
      <c r="G768" s="40"/>
      <c r="H768" s="40"/>
      <c r="I768" s="40"/>
      <c r="J768" s="40"/>
      <c r="K768" s="40"/>
      <c r="L768" s="40"/>
      <c r="M768" s="40"/>
      <c r="N768" s="40"/>
    </row>
    <row r="769" spans="2:14" ht="12.75" customHeight="1" x14ac:dyDescent="0.2">
      <c r="B769" s="38"/>
      <c r="C769" s="86"/>
      <c r="E769" s="40"/>
      <c r="F769" s="40"/>
      <c r="G769" s="40"/>
      <c r="H769" s="40"/>
      <c r="I769" s="40"/>
      <c r="J769" s="40"/>
      <c r="K769" s="40"/>
      <c r="L769" s="40"/>
      <c r="M769" s="40"/>
      <c r="N769" s="40"/>
    </row>
    <row r="770" spans="2:14" ht="12.75" customHeight="1" x14ac:dyDescent="0.2">
      <c r="B770" s="38"/>
      <c r="C770" s="86"/>
      <c r="E770" s="40"/>
      <c r="F770" s="40"/>
      <c r="G770" s="40"/>
      <c r="H770" s="40"/>
      <c r="I770" s="40"/>
      <c r="J770" s="40"/>
      <c r="K770" s="40"/>
      <c r="L770" s="40"/>
      <c r="M770" s="40"/>
      <c r="N770" s="40"/>
    </row>
    <row r="771" spans="2:14" ht="12.75" customHeight="1" x14ac:dyDescent="0.2">
      <c r="B771" s="38"/>
      <c r="C771" s="86"/>
      <c r="E771" s="40"/>
      <c r="F771" s="40"/>
      <c r="G771" s="40"/>
      <c r="H771" s="40"/>
      <c r="I771" s="40"/>
      <c r="J771" s="40"/>
      <c r="K771" s="40"/>
      <c r="L771" s="40"/>
      <c r="M771" s="40"/>
      <c r="N771" s="40"/>
    </row>
    <row r="772" spans="2:14" ht="12.75" customHeight="1" x14ac:dyDescent="0.2">
      <c r="B772" s="38"/>
      <c r="C772" s="86"/>
      <c r="E772" s="40"/>
      <c r="F772" s="40"/>
      <c r="G772" s="40"/>
      <c r="H772" s="40"/>
      <c r="I772" s="40"/>
      <c r="J772" s="40"/>
      <c r="K772" s="40"/>
      <c r="L772" s="40"/>
      <c r="M772" s="40"/>
      <c r="N772" s="40"/>
    </row>
    <row r="773" spans="2:14" ht="12.75" customHeight="1" x14ac:dyDescent="0.2">
      <c r="B773" s="38"/>
      <c r="C773" s="86"/>
      <c r="E773" s="40"/>
      <c r="F773" s="40"/>
      <c r="G773" s="40"/>
      <c r="H773" s="40"/>
      <c r="I773" s="40"/>
      <c r="J773" s="40"/>
      <c r="K773" s="40"/>
      <c r="L773" s="40"/>
      <c r="M773" s="40"/>
      <c r="N773" s="40"/>
    </row>
    <row r="774" spans="2:14" ht="12.75" customHeight="1" x14ac:dyDescent="0.2">
      <c r="B774" s="38"/>
      <c r="C774" s="86"/>
      <c r="E774" s="40"/>
      <c r="F774" s="40"/>
      <c r="G774" s="40"/>
      <c r="H774" s="40"/>
      <c r="I774" s="40"/>
      <c r="J774" s="40"/>
      <c r="K774" s="40"/>
      <c r="L774" s="40"/>
      <c r="M774" s="40"/>
      <c r="N774" s="40"/>
    </row>
    <row r="775" spans="2:14" ht="12.75" customHeight="1" x14ac:dyDescent="0.2">
      <c r="B775" s="38"/>
      <c r="C775" s="86"/>
      <c r="E775" s="40"/>
      <c r="F775" s="40"/>
      <c r="G775" s="40"/>
      <c r="H775" s="40"/>
      <c r="I775" s="40"/>
      <c r="J775" s="40"/>
      <c r="K775" s="40"/>
      <c r="L775" s="40"/>
      <c r="M775" s="40"/>
      <c r="N775" s="40"/>
    </row>
    <row r="776" spans="2:14" ht="12.75" customHeight="1" x14ac:dyDescent="0.2">
      <c r="B776" s="38"/>
      <c r="C776" s="86"/>
      <c r="E776" s="40"/>
      <c r="F776" s="40"/>
      <c r="G776" s="40"/>
      <c r="H776" s="40"/>
      <c r="I776" s="40"/>
      <c r="J776" s="40"/>
      <c r="K776" s="40"/>
      <c r="L776" s="40"/>
      <c r="M776" s="40"/>
      <c r="N776" s="40"/>
    </row>
    <row r="777" spans="2:14" ht="12.75" customHeight="1" x14ac:dyDescent="0.2">
      <c r="B777" s="38"/>
      <c r="C777" s="86"/>
      <c r="E777" s="40"/>
      <c r="F777" s="40"/>
      <c r="G777" s="40"/>
      <c r="H777" s="40"/>
      <c r="I777" s="40"/>
      <c r="J777" s="40"/>
      <c r="K777" s="40"/>
      <c r="L777" s="40"/>
      <c r="M777" s="40"/>
      <c r="N777" s="40"/>
    </row>
    <row r="778" spans="2:14" ht="12.75" customHeight="1" x14ac:dyDescent="0.2">
      <c r="B778" s="38"/>
      <c r="C778" s="86"/>
      <c r="E778" s="40"/>
      <c r="F778" s="40"/>
      <c r="G778" s="40"/>
      <c r="H778" s="40"/>
      <c r="I778" s="40"/>
      <c r="J778" s="40"/>
      <c r="K778" s="40"/>
      <c r="L778" s="40"/>
      <c r="M778" s="40"/>
      <c r="N778" s="40"/>
    </row>
    <row r="779" spans="2:14" ht="12.75" customHeight="1" x14ac:dyDescent="0.2">
      <c r="B779" s="38"/>
      <c r="C779" s="86"/>
      <c r="E779" s="40"/>
      <c r="F779" s="40"/>
      <c r="G779" s="40"/>
      <c r="H779" s="40"/>
      <c r="I779" s="40"/>
      <c r="J779" s="40"/>
      <c r="K779" s="40"/>
      <c r="L779" s="40"/>
      <c r="M779" s="40"/>
      <c r="N779" s="40"/>
    </row>
    <row r="780" spans="2:14" ht="12.75" customHeight="1" x14ac:dyDescent="0.2">
      <c r="B780" s="38"/>
      <c r="C780" s="86"/>
      <c r="E780" s="40"/>
      <c r="F780" s="40"/>
      <c r="G780" s="40"/>
      <c r="H780" s="40"/>
      <c r="I780" s="40"/>
      <c r="J780" s="40"/>
      <c r="K780" s="40"/>
      <c r="L780" s="40"/>
      <c r="M780" s="40"/>
      <c r="N780" s="40"/>
    </row>
    <row r="781" spans="2:14" ht="12.75" customHeight="1" x14ac:dyDescent="0.2">
      <c r="B781" s="38"/>
      <c r="C781" s="86"/>
      <c r="E781" s="40"/>
      <c r="F781" s="40"/>
      <c r="G781" s="40"/>
      <c r="H781" s="40"/>
      <c r="I781" s="40"/>
      <c r="J781" s="40"/>
      <c r="K781" s="40"/>
      <c r="L781" s="40"/>
      <c r="M781" s="40"/>
      <c r="N781" s="40"/>
    </row>
    <row r="782" spans="2:14" ht="12.75" customHeight="1" x14ac:dyDescent="0.2">
      <c r="B782" s="38"/>
      <c r="C782" s="86"/>
      <c r="E782" s="40"/>
      <c r="F782" s="40"/>
      <c r="G782" s="40"/>
      <c r="H782" s="40"/>
      <c r="I782" s="40"/>
      <c r="J782" s="40"/>
      <c r="K782" s="40"/>
      <c r="L782" s="40"/>
      <c r="M782" s="40"/>
      <c r="N782" s="40"/>
    </row>
    <row r="783" spans="2:14" ht="12.75" customHeight="1" x14ac:dyDescent="0.2">
      <c r="B783" s="38"/>
      <c r="C783" s="86"/>
      <c r="E783" s="40"/>
      <c r="F783" s="40"/>
      <c r="G783" s="40"/>
      <c r="H783" s="40"/>
      <c r="I783" s="40"/>
      <c r="J783" s="40"/>
      <c r="K783" s="40"/>
      <c r="L783" s="40"/>
      <c r="M783" s="40"/>
      <c r="N783" s="40"/>
    </row>
    <row r="784" spans="2:14" ht="12.75" customHeight="1" x14ac:dyDescent="0.2">
      <c r="B784" s="38"/>
      <c r="C784" s="86"/>
      <c r="E784" s="40"/>
      <c r="F784" s="40"/>
      <c r="G784" s="40"/>
      <c r="H784" s="40"/>
      <c r="I784" s="40"/>
      <c r="J784" s="40"/>
      <c r="K784" s="40"/>
      <c r="L784" s="40"/>
      <c r="M784" s="40"/>
      <c r="N784" s="40"/>
    </row>
    <row r="785" spans="2:14" ht="12.75" customHeight="1" x14ac:dyDescent="0.2">
      <c r="B785" s="38"/>
      <c r="C785" s="86"/>
      <c r="E785" s="40"/>
      <c r="F785" s="40"/>
      <c r="G785" s="40"/>
      <c r="H785" s="40"/>
      <c r="I785" s="40"/>
      <c r="J785" s="40"/>
      <c r="K785" s="40"/>
      <c r="L785" s="40"/>
      <c r="M785" s="40"/>
      <c r="N785" s="40"/>
    </row>
    <row r="786" spans="2:14" ht="12.75" customHeight="1" x14ac:dyDescent="0.2">
      <c r="B786" s="38"/>
      <c r="C786" s="86"/>
      <c r="E786" s="40"/>
      <c r="F786" s="40"/>
      <c r="G786" s="40"/>
      <c r="H786" s="40"/>
      <c r="I786" s="40"/>
      <c r="J786" s="40"/>
      <c r="K786" s="40"/>
      <c r="L786" s="40"/>
      <c r="M786" s="40"/>
      <c r="N786" s="40"/>
    </row>
    <row r="787" spans="2:14" ht="12.75" customHeight="1" x14ac:dyDescent="0.2">
      <c r="B787" s="38"/>
      <c r="C787" s="86"/>
      <c r="E787" s="40"/>
      <c r="F787" s="40"/>
      <c r="G787" s="40"/>
      <c r="H787" s="40"/>
      <c r="I787" s="40"/>
      <c r="J787" s="40"/>
      <c r="K787" s="40"/>
      <c r="L787" s="40"/>
      <c r="M787" s="40"/>
      <c r="N787" s="40"/>
    </row>
    <row r="788" spans="2:14" ht="12.75" customHeight="1" x14ac:dyDescent="0.2">
      <c r="B788" s="38"/>
      <c r="C788" s="86"/>
      <c r="E788" s="40"/>
      <c r="F788" s="40"/>
      <c r="G788" s="40"/>
      <c r="H788" s="40"/>
      <c r="I788" s="40"/>
      <c r="J788" s="40"/>
      <c r="K788" s="40"/>
      <c r="L788" s="40"/>
      <c r="M788" s="40"/>
      <c r="N788" s="40"/>
    </row>
    <row r="789" spans="2:14" ht="12.75" customHeight="1" x14ac:dyDescent="0.2">
      <c r="B789" s="38"/>
      <c r="C789" s="86"/>
      <c r="E789" s="40"/>
      <c r="F789" s="40"/>
      <c r="G789" s="40"/>
      <c r="H789" s="40"/>
      <c r="I789" s="40"/>
      <c r="J789" s="40"/>
      <c r="K789" s="40"/>
      <c r="L789" s="40"/>
      <c r="M789" s="40"/>
      <c r="N789" s="40"/>
    </row>
    <row r="790" spans="2:14" ht="12.75" customHeight="1" x14ac:dyDescent="0.2">
      <c r="B790" s="38"/>
      <c r="C790" s="86"/>
      <c r="E790" s="40"/>
      <c r="F790" s="40"/>
      <c r="G790" s="40"/>
      <c r="H790" s="40"/>
      <c r="I790" s="40"/>
      <c r="J790" s="40"/>
      <c r="K790" s="40"/>
      <c r="L790" s="40"/>
      <c r="M790" s="40"/>
      <c r="N790" s="40"/>
    </row>
    <row r="791" spans="2:14" ht="12.75" customHeight="1" x14ac:dyDescent="0.2">
      <c r="B791" s="38"/>
      <c r="C791" s="86"/>
      <c r="E791" s="40"/>
      <c r="F791" s="40"/>
      <c r="G791" s="40"/>
      <c r="H791" s="40"/>
      <c r="I791" s="40"/>
      <c r="J791" s="40"/>
      <c r="K791" s="40"/>
      <c r="L791" s="40"/>
      <c r="M791" s="40"/>
      <c r="N791" s="40"/>
    </row>
    <row r="792" spans="2:14" ht="12.75" customHeight="1" x14ac:dyDescent="0.2">
      <c r="B792" s="38"/>
      <c r="C792" s="86"/>
      <c r="E792" s="40"/>
      <c r="F792" s="40"/>
      <c r="G792" s="40"/>
      <c r="H792" s="40"/>
      <c r="I792" s="40"/>
      <c r="J792" s="40"/>
      <c r="K792" s="40"/>
      <c r="L792" s="40"/>
      <c r="M792" s="40"/>
      <c r="N792" s="40"/>
    </row>
    <row r="793" spans="2:14" ht="12.75" customHeight="1" x14ac:dyDescent="0.2">
      <c r="B793" s="38"/>
      <c r="C793" s="86"/>
      <c r="E793" s="40"/>
      <c r="F793" s="40"/>
      <c r="G793" s="40"/>
      <c r="H793" s="40"/>
      <c r="I793" s="40"/>
      <c r="J793" s="40"/>
      <c r="K793" s="40"/>
      <c r="L793" s="40"/>
      <c r="M793" s="40"/>
      <c r="N793" s="40"/>
    </row>
    <row r="794" spans="2:14" ht="12.75" customHeight="1" x14ac:dyDescent="0.2">
      <c r="B794" s="38"/>
      <c r="C794" s="86"/>
      <c r="E794" s="40"/>
      <c r="F794" s="40"/>
      <c r="G794" s="40"/>
      <c r="H794" s="40"/>
      <c r="I794" s="40"/>
      <c r="J794" s="40"/>
      <c r="K794" s="40"/>
      <c r="L794" s="40"/>
      <c r="M794" s="40"/>
      <c r="N794" s="40"/>
    </row>
    <row r="795" spans="2:14" ht="12.75" customHeight="1" x14ac:dyDescent="0.2">
      <c r="B795" s="38"/>
      <c r="C795" s="86"/>
      <c r="E795" s="40"/>
      <c r="F795" s="40"/>
      <c r="G795" s="40"/>
      <c r="H795" s="40"/>
      <c r="I795" s="40"/>
      <c r="J795" s="40"/>
      <c r="K795" s="40"/>
      <c r="L795" s="40"/>
      <c r="M795" s="40"/>
      <c r="N795" s="40"/>
    </row>
    <row r="796" spans="2:14" ht="12.75" customHeight="1" x14ac:dyDescent="0.2">
      <c r="B796" s="38"/>
      <c r="C796" s="86"/>
      <c r="E796" s="40"/>
      <c r="F796" s="40"/>
      <c r="G796" s="40"/>
      <c r="H796" s="40"/>
      <c r="I796" s="40"/>
      <c r="J796" s="40"/>
      <c r="K796" s="40"/>
      <c r="L796" s="40"/>
      <c r="M796" s="40"/>
      <c r="N796" s="40"/>
    </row>
    <row r="797" spans="2:14" ht="12.75" customHeight="1" x14ac:dyDescent="0.2">
      <c r="B797" s="38"/>
      <c r="C797" s="86"/>
      <c r="E797" s="40"/>
      <c r="F797" s="40"/>
      <c r="G797" s="40"/>
      <c r="H797" s="40"/>
      <c r="I797" s="40"/>
      <c r="J797" s="40"/>
      <c r="K797" s="40"/>
      <c r="L797" s="40"/>
      <c r="M797" s="40"/>
      <c r="N797" s="40"/>
    </row>
    <row r="798" spans="2:14" ht="12.75" customHeight="1" x14ac:dyDescent="0.2">
      <c r="B798" s="38"/>
      <c r="C798" s="86"/>
      <c r="E798" s="40"/>
      <c r="F798" s="40"/>
      <c r="G798" s="40"/>
      <c r="H798" s="40"/>
      <c r="I798" s="40"/>
      <c r="J798" s="40"/>
      <c r="K798" s="40"/>
      <c r="L798" s="40"/>
      <c r="M798" s="40"/>
      <c r="N798" s="40"/>
    </row>
    <row r="799" spans="2:14" ht="12.75" customHeight="1" x14ac:dyDescent="0.2">
      <c r="B799" s="38"/>
      <c r="C799" s="86"/>
      <c r="E799" s="40"/>
      <c r="F799" s="40"/>
      <c r="G799" s="40"/>
      <c r="H799" s="40"/>
      <c r="I799" s="40"/>
      <c r="J799" s="40"/>
      <c r="K799" s="40"/>
      <c r="L799" s="40"/>
      <c r="M799" s="40"/>
      <c r="N799" s="40"/>
    </row>
    <row r="800" spans="2:14" ht="12.75" customHeight="1" x14ac:dyDescent="0.2">
      <c r="B800" s="38"/>
      <c r="C800" s="86"/>
      <c r="E800" s="40"/>
      <c r="F800" s="40"/>
      <c r="G800" s="40"/>
      <c r="H800" s="40"/>
      <c r="I800" s="40"/>
      <c r="J800" s="40"/>
      <c r="K800" s="40"/>
      <c r="L800" s="40"/>
      <c r="M800" s="40"/>
      <c r="N800" s="40"/>
    </row>
    <row r="801" spans="2:14" ht="12.75" customHeight="1" x14ac:dyDescent="0.2">
      <c r="B801" s="38"/>
      <c r="C801" s="86"/>
      <c r="E801" s="40"/>
      <c r="F801" s="40"/>
      <c r="G801" s="40"/>
      <c r="H801" s="40"/>
      <c r="I801" s="40"/>
      <c r="J801" s="40"/>
      <c r="K801" s="40"/>
      <c r="L801" s="40"/>
      <c r="M801" s="40"/>
      <c r="N801" s="40"/>
    </row>
    <row r="802" spans="2:14" ht="12.75" customHeight="1" x14ac:dyDescent="0.2">
      <c r="B802" s="38"/>
      <c r="C802" s="86"/>
      <c r="E802" s="40"/>
      <c r="F802" s="40"/>
      <c r="G802" s="40"/>
      <c r="H802" s="40"/>
      <c r="I802" s="40"/>
      <c r="J802" s="40"/>
      <c r="K802" s="40"/>
      <c r="L802" s="40"/>
      <c r="M802" s="40"/>
      <c r="N802" s="40"/>
    </row>
    <row r="803" spans="2:14" ht="12.75" customHeight="1" x14ac:dyDescent="0.2">
      <c r="B803" s="38"/>
      <c r="C803" s="86"/>
      <c r="E803" s="40"/>
      <c r="F803" s="40"/>
      <c r="G803" s="40"/>
      <c r="H803" s="40"/>
      <c r="I803" s="40"/>
      <c r="J803" s="40"/>
      <c r="K803" s="40"/>
      <c r="L803" s="40"/>
      <c r="M803" s="40"/>
      <c r="N803" s="40"/>
    </row>
    <row r="804" spans="2:14" ht="12.75" customHeight="1" x14ac:dyDescent="0.2">
      <c r="B804" s="38"/>
      <c r="C804" s="86"/>
      <c r="E804" s="40"/>
      <c r="F804" s="40"/>
      <c r="G804" s="40"/>
      <c r="H804" s="40"/>
      <c r="I804" s="40"/>
      <c r="J804" s="40"/>
      <c r="K804" s="40"/>
      <c r="L804" s="40"/>
      <c r="M804" s="40"/>
      <c r="N804" s="40"/>
    </row>
    <row r="805" spans="2:14" ht="12.75" customHeight="1" x14ac:dyDescent="0.2">
      <c r="B805" s="38"/>
      <c r="C805" s="86"/>
      <c r="E805" s="40"/>
      <c r="F805" s="40"/>
      <c r="G805" s="40"/>
      <c r="H805" s="40"/>
      <c r="I805" s="40"/>
      <c r="J805" s="40"/>
      <c r="K805" s="40"/>
      <c r="L805" s="40"/>
      <c r="M805" s="40"/>
      <c r="N805" s="40"/>
    </row>
    <row r="806" spans="2:14" ht="12.75" customHeight="1" x14ac:dyDescent="0.2">
      <c r="B806" s="38"/>
      <c r="C806" s="86"/>
      <c r="E806" s="40"/>
      <c r="F806" s="40"/>
      <c r="G806" s="40"/>
      <c r="H806" s="40"/>
      <c r="I806" s="40"/>
      <c r="J806" s="40"/>
      <c r="K806" s="40"/>
      <c r="L806" s="40"/>
      <c r="M806" s="40"/>
      <c r="N806" s="40"/>
    </row>
    <row r="807" spans="2:14" ht="12.75" customHeight="1" x14ac:dyDescent="0.2">
      <c r="B807" s="38"/>
      <c r="C807" s="86"/>
      <c r="E807" s="40"/>
      <c r="F807" s="40"/>
      <c r="G807" s="40"/>
      <c r="H807" s="40"/>
      <c r="I807" s="40"/>
      <c r="J807" s="40"/>
      <c r="K807" s="40"/>
      <c r="L807" s="40"/>
      <c r="M807" s="40"/>
      <c r="N807" s="40"/>
    </row>
    <row r="808" spans="2:14" ht="12.75" customHeight="1" x14ac:dyDescent="0.2">
      <c r="B808" s="38"/>
      <c r="C808" s="86"/>
      <c r="E808" s="40"/>
      <c r="F808" s="40"/>
      <c r="G808" s="40"/>
      <c r="H808" s="40"/>
      <c r="I808" s="40"/>
      <c r="J808" s="40"/>
      <c r="K808" s="40"/>
      <c r="L808" s="40"/>
      <c r="M808" s="40"/>
      <c r="N808" s="40"/>
    </row>
    <row r="809" spans="2:14" ht="12.75" customHeight="1" x14ac:dyDescent="0.2">
      <c r="B809" s="38"/>
      <c r="C809" s="86"/>
      <c r="E809" s="40"/>
      <c r="F809" s="40"/>
      <c r="G809" s="40"/>
      <c r="H809" s="40"/>
      <c r="I809" s="40"/>
      <c r="J809" s="40"/>
      <c r="K809" s="40"/>
      <c r="L809" s="40"/>
      <c r="M809" s="40"/>
      <c r="N809" s="40"/>
    </row>
    <row r="810" spans="2:14" ht="12.75" customHeight="1" x14ac:dyDescent="0.2">
      <c r="B810" s="38"/>
      <c r="C810" s="86"/>
      <c r="E810" s="40"/>
      <c r="F810" s="40"/>
      <c r="G810" s="40"/>
      <c r="H810" s="40"/>
      <c r="I810" s="40"/>
      <c r="J810" s="40"/>
      <c r="K810" s="40"/>
      <c r="L810" s="40"/>
      <c r="M810" s="40"/>
      <c r="N810" s="40"/>
    </row>
    <row r="811" spans="2:14" ht="12.75" customHeight="1" x14ac:dyDescent="0.2">
      <c r="B811" s="38"/>
      <c r="C811" s="86"/>
      <c r="E811" s="40"/>
      <c r="F811" s="40"/>
      <c r="G811" s="40"/>
      <c r="H811" s="40"/>
      <c r="I811" s="40"/>
      <c r="J811" s="40"/>
      <c r="K811" s="40"/>
      <c r="L811" s="40"/>
      <c r="M811" s="40"/>
      <c r="N811" s="40"/>
    </row>
    <row r="812" spans="2:14" ht="12.75" customHeight="1" x14ac:dyDescent="0.2">
      <c r="B812" s="38"/>
      <c r="C812" s="86"/>
      <c r="E812" s="40"/>
      <c r="F812" s="40"/>
      <c r="G812" s="40"/>
      <c r="H812" s="40"/>
      <c r="I812" s="40"/>
      <c r="J812" s="40"/>
      <c r="K812" s="40"/>
      <c r="L812" s="40"/>
      <c r="M812" s="40"/>
      <c r="N812" s="40"/>
    </row>
    <row r="813" spans="2:14" ht="12.75" customHeight="1" x14ac:dyDescent="0.2">
      <c r="B813" s="38"/>
      <c r="C813" s="86"/>
      <c r="E813" s="40"/>
      <c r="F813" s="40"/>
      <c r="G813" s="40"/>
      <c r="H813" s="40"/>
      <c r="I813" s="40"/>
      <c r="J813" s="40"/>
      <c r="K813" s="40"/>
      <c r="L813" s="40"/>
      <c r="M813" s="40"/>
      <c r="N813" s="40"/>
    </row>
    <row r="814" spans="2:14" ht="12.75" customHeight="1" x14ac:dyDescent="0.2">
      <c r="B814" s="38"/>
      <c r="C814" s="86"/>
      <c r="E814" s="40"/>
      <c r="F814" s="40"/>
      <c r="G814" s="40"/>
      <c r="H814" s="40"/>
      <c r="I814" s="40"/>
      <c r="J814" s="40"/>
      <c r="K814" s="40"/>
      <c r="L814" s="40"/>
      <c r="M814" s="40"/>
      <c r="N814" s="40"/>
    </row>
    <row r="815" spans="2:14" ht="12.75" customHeight="1" x14ac:dyDescent="0.2">
      <c r="B815" s="38"/>
      <c r="C815" s="86"/>
      <c r="E815" s="40"/>
      <c r="F815" s="40"/>
      <c r="G815" s="40"/>
      <c r="H815" s="40"/>
      <c r="I815" s="40"/>
      <c r="J815" s="40"/>
      <c r="K815" s="40"/>
      <c r="L815" s="40"/>
      <c r="M815" s="40"/>
      <c r="N815" s="40"/>
    </row>
    <row r="816" spans="2:14" ht="12.75" customHeight="1" x14ac:dyDescent="0.2">
      <c r="B816" s="38"/>
      <c r="C816" s="86"/>
      <c r="E816" s="40"/>
      <c r="F816" s="40"/>
      <c r="G816" s="40"/>
      <c r="H816" s="40"/>
      <c r="I816" s="40"/>
      <c r="J816" s="40"/>
      <c r="K816" s="40"/>
      <c r="L816" s="40"/>
      <c r="M816" s="40"/>
      <c r="N816" s="40"/>
    </row>
    <row r="817" spans="2:14" ht="12.75" customHeight="1" x14ac:dyDescent="0.2">
      <c r="B817" s="38"/>
      <c r="C817" s="86"/>
      <c r="E817" s="40"/>
      <c r="F817" s="40"/>
      <c r="G817" s="40"/>
      <c r="H817" s="40"/>
      <c r="I817" s="40"/>
      <c r="J817" s="40"/>
      <c r="K817" s="40"/>
      <c r="L817" s="40"/>
      <c r="M817" s="40"/>
      <c r="N817" s="40"/>
    </row>
    <row r="818" spans="2:14" ht="12.75" customHeight="1" x14ac:dyDescent="0.2">
      <c r="B818" s="38"/>
      <c r="C818" s="86"/>
      <c r="E818" s="40"/>
      <c r="F818" s="40"/>
      <c r="G818" s="40"/>
      <c r="H818" s="40"/>
      <c r="I818" s="40"/>
      <c r="J818" s="40"/>
      <c r="K818" s="40"/>
      <c r="L818" s="40"/>
      <c r="M818" s="40"/>
      <c r="N818" s="40"/>
    </row>
    <row r="819" spans="2:14" ht="12.75" customHeight="1" x14ac:dyDescent="0.2">
      <c r="B819" s="38"/>
      <c r="C819" s="86"/>
      <c r="E819" s="40"/>
      <c r="F819" s="40"/>
      <c r="G819" s="40"/>
      <c r="H819" s="40"/>
      <c r="I819" s="40"/>
      <c r="J819" s="40"/>
      <c r="K819" s="40"/>
      <c r="L819" s="40"/>
      <c r="M819" s="40"/>
      <c r="N819" s="40"/>
    </row>
    <row r="820" spans="2:14" ht="12.75" customHeight="1" x14ac:dyDescent="0.2">
      <c r="B820" s="38"/>
      <c r="C820" s="86"/>
      <c r="E820" s="40"/>
      <c r="F820" s="40"/>
      <c r="G820" s="40"/>
      <c r="H820" s="40"/>
      <c r="I820" s="40"/>
      <c r="J820" s="40"/>
      <c r="K820" s="40"/>
      <c r="L820" s="40"/>
      <c r="M820" s="40"/>
      <c r="N820" s="40"/>
    </row>
    <row r="821" spans="2:14" ht="12.75" customHeight="1" x14ac:dyDescent="0.2">
      <c r="B821" s="38"/>
      <c r="C821" s="86"/>
      <c r="E821" s="40"/>
      <c r="F821" s="40"/>
      <c r="G821" s="40"/>
      <c r="H821" s="40"/>
      <c r="I821" s="40"/>
      <c r="J821" s="40"/>
      <c r="K821" s="40"/>
      <c r="L821" s="40"/>
      <c r="M821" s="40"/>
      <c r="N821" s="40"/>
    </row>
    <row r="822" spans="2:14" ht="12.75" customHeight="1" x14ac:dyDescent="0.2">
      <c r="B822" s="38"/>
      <c r="C822" s="86"/>
      <c r="E822" s="40"/>
      <c r="F822" s="40"/>
      <c r="G822" s="40"/>
      <c r="H822" s="40"/>
      <c r="I822" s="40"/>
      <c r="J822" s="40"/>
      <c r="K822" s="40"/>
      <c r="L822" s="40"/>
      <c r="M822" s="40"/>
      <c r="N822" s="40"/>
    </row>
    <row r="823" spans="2:14" ht="12.75" customHeight="1" x14ac:dyDescent="0.2">
      <c r="B823" s="38"/>
      <c r="C823" s="86"/>
      <c r="E823" s="40"/>
      <c r="F823" s="40"/>
      <c r="G823" s="40"/>
      <c r="H823" s="40"/>
      <c r="I823" s="40"/>
      <c r="J823" s="40"/>
      <c r="K823" s="40"/>
      <c r="L823" s="40"/>
      <c r="M823" s="40"/>
      <c r="N823" s="40"/>
    </row>
    <row r="824" spans="2:14" ht="12.75" customHeight="1" x14ac:dyDescent="0.2">
      <c r="B824" s="38"/>
      <c r="C824" s="86"/>
      <c r="E824" s="40"/>
      <c r="F824" s="40"/>
      <c r="G824" s="40"/>
      <c r="H824" s="40"/>
      <c r="I824" s="40"/>
      <c r="J824" s="40"/>
      <c r="K824" s="40"/>
      <c r="L824" s="40"/>
      <c r="M824" s="40"/>
      <c r="N824" s="40"/>
    </row>
    <row r="825" spans="2:14" ht="12.75" customHeight="1" x14ac:dyDescent="0.2">
      <c r="B825" s="38"/>
      <c r="C825" s="86"/>
      <c r="E825" s="40"/>
      <c r="F825" s="40"/>
      <c r="G825" s="40"/>
      <c r="H825" s="40"/>
      <c r="I825" s="40"/>
      <c r="J825" s="40"/>
      <c r="K825" s="40"/>
      <c r="L825" s="40"/>
      <c r="M825" s="40"/>
      <c r="N825" s="40"/>
    </row>
    <row r="826" spans="2:14" ht="12.75" customHeight="1" x14ac:dyDescent="0.2">
      <c r="B826" s="38"/>
      <c r="C826" s="86"/>
      <c r="E826" s="40"/>
      <c r="F826" s="40"/>
      <c r="G826" s="40"/>
      <c r="H826" s="40"/>
      <c r="I826" s="40"/>
      <c r="J826" s="40"/>
      <c r="K826" s="40"/>
      <c r="L826" s="40"/>
      <c r="M826" s="40"/>
      <c r="N826" s="40"/>
    </row>
    <row r="827" spans="2:14" ht="12.75" customHeight="1" x14ac:dyDescent="0.2">
      <c r="B827" s="38"/>
      <c r="C827" s="86"/>
      <c r="E827" s="40"/>
      <c r="F827" s="40"/>
      <c r="G827" s="40"/>
      <c r="H827" s="40"/>
      <c r="I827" s="40"/>
      <c r="J827" s="40"/>
      <c r="K827" s="40"/>
      <c r="L827" s="40"/>
      <c r="M827" s="40"/>
      <c r="N827" s="40"/>
    </row>
    <row r="828" spans="2:14" ht="12.75" customHeight="1" x14ac:dyDescent="0.2">
      <c r="B828" s="38"/>
      <c r="C828" s="86"/>
      <c r="E828" s="40"/>
      <c r="F828" s="40"/>
      <c r="G828" s="40"/>
      <c r="H828" s="40"/>
      <c r="I828" s="40"/>
      <c r="J828" s="40"/>
      <c r="K828" s="40"/>
      <c r="L828" s="40"/>
      <c r="M828" s="40"/>
      <c r="N828" s="40"/>
    </row>
    <row r="829" spans="2:14" ht="12.75" customHeight="1" x14ac:dyDescent="0.2">
      <c r="B829" s="38"/>
      <c r="C829" s="86"/>
      <c r="E829" s="40"/>
      <c r="F829" s="40"/>
      <c r="G829" s="40"/>
      <c r="H829" s="40"/>
      <c r="I829" s="40"/>
      <c r="J829" s="40"/>
      <c r="K829" s="40"/>
      <c r="L829" s="40"/>
      <c r="M829" s="40"/>
      <c r="N829" s="40"/>
    </row>
    <row r="830" spans="2:14" ht="12.75" customHeight="1" x14ac:dyDescent="0.2">
      <c r="B830" s="38"/>
      <c r="C830" s="86"/>
      <c r="E830" s="40"/>
      <c r="F830" s="40"/>
      <c r="G830" s="40"/>
      <c r="H830" s="40"/>
      <c r="I830" s="40"/>
      <c r="J830" s="40"/>
      <c r="K830" s="40"/>
      <c r="L830" s="40"/>
      <c r="M830" s="40"/>
      <c r="N830" s="40"/>
    </row>
    <row r="831" spans="2:14" ht="12.75" customHeight="1" x14ac:dyDescent="0.2">
      <c r="B831" s="38"/>
      <c r="C831" s="86"/>
      <c r="E831" s="40"/>
      <c r="F831" s="40"/>
      <c r="G831" s="40"/>
      <c r="H831" s="40"/>
      <c r="I831" s="40"/>
      <c r="J831" s="40"/>
      <c r="K831" s="40"/>
      <c r="L831" s="40"/>
      <c r="M831" s="40"/>
      <c r="N831" s="40"/>
    </row>
    <row r="832" spans="2:14" ht="12.75" customHeight="1" x14ac:dyDescent="0.2">
      <c r="B832" s="38"/>
      <c r="C832" s="86"/>
      <c r="E832" s="40"/>
      <c r="F832" s="40"/>
      <c r="G832" s="40"/>
      <c r="H832" s="40"/>
      <c r="I832" s="40"/>
      <c r="J832" s="40"/>
      <c r="K832" s="40"/>
      <c r="L832" s="40"/>
      <c r="M832" s="40"/>
      <c r="N832" s="40"/>
    </row>
    <row r="833" spans="2:14" ht="12.75" customHeight="1" x14ac:dyDescent="0.2">
      <c r="B833" s="38"/>
      <c r="C833" s="86"/>
      <c r="E833" s="40"/>
      <c r="F833" s="40"/>
      <c r="G833" s="40"/>
      <c r="H833" s="40"/>
      <c r="I833" s="40"/>
      <c r="J833" s="40"/>
      <c r="K833" s="40"/>
      <c r="L833" s="40"/>
      <c r="M833" s="40"/>
      <c r="N833" s="40"/>
    </row>
    <row r="834" spans="2:14" ht="12.75" customHeight="1" x14ac:dyDescent="0.2">
      <c r="B834" s="38"/>
      <c r="C834" s="86"/>
      <c r="E834" s="40"/>
      <c r="F834" s="40"/>
      <c r="G834" s="40"/>
      <c r="H834" s="40"/>
      <c r="I834" s="40"/>
      <c r="J834" s="40"/>
      <c r="K834" s="40"/>
      <c r="L834" s="40"/>
      <c r="M834" s="40"/>
      <c r="N834" s="40"/>
    </row>
    <row r="835" spans="2:14" ht="12.75" customHeight="1" x14ac:dyDescent="0.2">
      <c r="B835" s="38"/>
      <c r="C835" s="86"/>
      <c r="E835" s="40"/>
      <c r="F835" s="40"/>
      <c r="G835" s="40"/>
      <c r="H835" s="40"/>
      <c r="I835" s="40"/>
      <c r="J835" s="40"/>
      <c r="K835" s="40"/>
      <c r="L835" s="40"/>
      <c r="M835" s="40"/>
      <c r="N835" s="40"/>
    </row>
    <row r="836" spans="2:14" ht="12.75" customHeight="1" x14ac:dyDescent="0.2">
      <c r="B836" s="38"/>
      <c r="C836" s="86"/>
      <c r="E836" s="40"/>
      <c r="F836" s="40"/>
      <c r="G836" s="40"/>
      <c r="H836" s="40"/>
      <c r="I836" s="40"/>
      <c r="J836" s="40"/>
      <c r="K836" s="40"/>
      <c r="L836" s="40"/>
      <c r="M836" s="40"/>
      <c r="N836" s="40"/>
    </row>
    <row r="837" spans="2:14" ht="12.75" customHeight="1" x14ac:dyDescent="0.2">
      <c r="B837" s="38"/>
      <c r="C837" s="86"/>
      <c r="E837" s="40"/>
      <c r="F837" s="40"/>
      <c r="G837" s="40"/>
      <c r="H837" s="40"/>
      <c r="I837" s="40"/>
      <c r="J837" s="40"/>
      <c r="K837" s="40"/>
      <c r="L837" s="40"/>
      <c r="M837" s="40"/>
      <c r="N837" s="40"/>
    </row>
    <row r="838" spans="2:14" ht="12.75" customHeight="1" x14ac:dyDescent="0.2">
      <c r="B838" s="38"/>
      <c r="C838" s="86"/>
      <c r="E838" s="40"/>
      <c r="F838" s="40"/>
      <c r="G838" s="40"/>
      <c r="H838" s="40"/>
      <c r="I838" s="40"/>
      <c r="J838" s="40"/>
      <c r="K838" s="40"/>
      <c r="L838" s="40"/>
      <c r="M838" s="40"/>
      <c r="N838" s="40"/>
    </row>
    <row r="839" spans="2:14" ht="12.75" customHeight="1" x14ac:dyDescent="0.2">
      <c r="B839" s="38"/>
      <c r="C839" s="86"/>
      <c r="E839" s="40"/>
      <c r="F839" s="40"/>
      <c r="G839" s="40"/>
      <c r="H839" s="40"/>
      <c r="I839" s="40"/>
      <c r="J839" s="40"/>
      <c r="K839" s="40"/>
      <c r="L839" s="40"/>
      <c r="M839" s="40"/>
      <c r="N839" s="40"/>
    </row>
    <row r="840" spans="2:14" ht="12.75" customHeight="1" x14ac:dyDescent="0.2">
      <c r="B840" s="38"/>
      <c r="C840" s="86"/>
      <c r="E840" s="40"/>
      <c r="F840" s="40"/>
      <c r="G840" s="40"/>
      <c r="H840" s="40"/>
      <c r="I840" s="40"/>
      <c r="J840" s="40"/>
      <c r="K840" s="40"/>
      <c r="L840" s="40"/>
      <c r="M840" s="40"/>
      <c r="N840" s="40"/>
    </row>
    <row r="841" spans="2:14" ht="12.75" customHeight="1" x14ac:dyDescent="0.2">
      <c r="B841" s="38"/>
      <c r="C841" s="86"/>
      <c r="E841" s="40"/>
      <c r="F841" s="40"/>
      <c r="G841" s="40"/>
      <c r="H841" s="40"/>
      <c r="I841" s="40"/>
      <c r="J841" s="40"/>
      <c r="K841" s="40"/>
      <c r="L841" s="40"/>
      <c r="M841" s="40"/>
      <c r="N841" s="40"/>
    </row>
    <row r="842" spans="2:14" ht="12.75" customHeight="1" x14ac:dyDescent="0.2">
      <c r="B842" s="38"/>
      <c r="C842" s="86"/>
      <c r="E842" s="40"/>
      <c r="F842" s="40"/>
      <c r="G842" s="40"/>
      <c r="H842" s="40"/>
      <c r="I842" s="40"/>
      <c r="J842" s="40"/>
      <c r="K842" s="40"/>
      <c r="L842" s="40"/>
      <c r="M842" s="40"/>
      <c r="N842" s="40"/>
    </row>
    <row r="843" spans="2:14" ht="12.75" customHeight="1" x14ac:dyDescent="0.2">
      <c r="B843" s="38"/>
      <c r="C843" s="86"/>
      <c r="E843" s="40"/>
      <c r="F843" s="40"/>
      <c r="G843" s="40"/>
      <c r="H843" s="40"/>
      <c r="I843" s="40"/>
      <c r="J843" s="40"/>
      <c r="K843" s="40"/>
      <c r="L843" s="40"/>
      <c r="M843" s="40"/>
      <c r="N843" s="40"/>
    </row>
    <row r="844" spans="2:14" ht="12.75" customHeight="1" x14ac:dyDescent="0.2">
      <c r="B844" s="38"/>
      <c r="C844" s="86"/>
      <c r="E844" s="40"/>
      <c r="F844" s="40"/>
      <c r="G844" s="40"/>
      <c r="H844" s="40"/>
      <c r="I844" s="40"/>
      <c r="J844" s="40"/>
      <c r="K844" s="40"/>
      <c r="L844" s="40"/>
      <c r="M844" s="40"/>
      <c r="N844" s="40"/>
    </row>
    <row r="845" spans="2:14" ht="12.75" customHeight="1" x14ac:dyDescent="0.2">
      <c r="B845" s="38"/>
      <c r="C845" s="86"/>
      <c r="E845" s="40"/>
      <c r="F845" s="40"/>
      <c r="G845" s="40"/>
      <c r="H845" s="40"/>
      <c r="I845" s="40"/>
      <c r="J845" s="40"/>
      <c r="K845" s="40"/>
      <c r="L845" s="40"/>
      <c r="M845" s="40"/>
      <c r="N845" s="40"/>
    </row>
    <row r="846" spans="2:14" ht="12.75" customHeight="1" x14ac:dyDescent="0.2">
      <c r="B846" s="38"/>
      <c r="C846" s="86"/>
      <c r="E846" s="40"/>
      <c r="F846" s="40"/>
      <c r="G846" s="40"/>
      <c r="H846" s="40"/>
      <c r="I846" s="40"/>
      <c r="J846" s="40"/>
      <c r="K846" s="40"/>
      <c r="L846" s="40"/>
      <c r="M846" s="40"/>
      <c r="N846" s="40"/>
    </row>
    <row r="847" spans="2:14" ht="12.75" customHeight="1" x14ac:dyDescent="0.2">
      <c r="B847" s="38"/>
      <c r="C847" s="86"/>
      <c r="E847" s="40"/>
      <c r="F847" s="40"/>
      <c r="G847" s="40"/>
      <c r="H847" s="40"/>
      <c r="I847" s="40"/>
      <c r="J847" s="40"/>
      <c r="K847" s="40"/>
      <c r="L847" s="40"/>
      <c r="M847" s="40"/>
      <c r="N847" s="40"/>
    </row>
    <row r="848" spans="2:14" ht="12.75" customHeight="1" x14ac:dyDescent="0.2">
      <c r="B848" s="38"/>
      <c r="C848" s="86"/>
      <c r="E848" s="40"/>
      <c r="F848" s="40"/>
      <c r="G848" s="40"/>
      <c r="H848" s="40"/>
      <c r="I848" s="40"/>
      <c r="J848" s="40"/>
      <c r="K848" s="40"/>
      <c r="L848" s="40"/>
      <c r="M848" s="40"/>
      <c r="N848" s="40"/>
    </row>
    <row r="849" spans="2:14" ht="12.75" customHeight="1" x14ac:dyDescent="0.2">
      <c r="B849" s="38"/>
      <c r="C849" s="86"/>
      <c r="E849" s="40"/>
      <c r="F849" s="40"/>
      <c r="G849" s="40"/>
      <c r="H849" s="40"/>
      <c r="I849" s="40"/>
      <c r="J849" s="40"/>
      <c r="K849" s="40"/>
      <c r="L849" s="40"/>
      <c r="M849" s="40"/>
      <c r="N849" s="40"/>
    </row>
    <row r="850" spans="2:14" ht="12.75" customHeight="1" x14ac:dyDescent="0.2">
      <c r="B850" s="38"/>
      <c r="C850" s="86"/>
      <c r="E850" s="40"/>
      <c r="F850" s="40"/>
      <c r="G850" s="40"/>
      <c r="H850" s="40"/>
      <c r="I850" s="40"/>
      <c r="J850" s="40"/>
      <c r="K850" s="40"/>
      <c r="L850" s="40"/>
      <c r="M850" s="40"/>
      <c r="N850" s="40"/>
    </row>
    <row r="851" spans="2:14" ht="12.75" customHeight="1" x14ac:dyDescent="0.2">
      <c r="B851" s="38"/>
      <c r="C851" s="86"/>
      <c r="E851" s="40"/>
      <c r="F851" s="40"/>
      <c r="G851" s="40"/>
      <c r="H851" s="40"/>
      <c r="I851" s="40"/>
      <c r="J851" s="40"/>
      <c r="K851" s="40"/>
      <c r="L851" s="40"/>
      <c r="M851" s="40"/>
      <c r="N851" s="40"/>
    </row>
    <row r="852" spans="2:14" ht="12.75" customHeight="1" x14ac:dyDescent="0.2">
      <c r="B852" s="38"/>
      <c r="C852" s="86"/>
      <c r="E852" s="40"/>
      <c r="F852" s="40"/>
      <c r="G852" s="40"/>
      <c r="H852" s="40"/>
      <c r="I852" s="40"/>
      <c r="J852" s="40"/>
      <c r="K852" s="40"/>
      <c r="L852" s="40"/>
      <c r="M852" s="40"/>
      <c r="N852" s="40"/>
    </row>
    <row r="853" spans="2:14" ht="12.75" customHeight="1" x14ac:dyDescent="0.2">
      <c r="B853" s="38"/>
      <c r="C853" s="86"/>
      <c r="E853" s="40"/>
      <c r="F853" s="40"/>
      <c r="G853" s="40"/>
      <c r="H853" s="40"/>
      <c r="I853" s="40"/>
      <c r="J853" s="40"/>
      <c r="K853" s="40"/>
      <c r="L853" s="40"/>
      <c r="M853" s="40"/>
      <c r="N853" s="40"/>
    </row>
    <row r="854" spans="2:14" ht="12.75" customHeight="1" x14ac:dyDescent="0.2">
      <c r="B854" s="38"/>
      <c r="C854" s="86"/>
      <c r="E854" s="40"/>
      <c r="F854" s="40"/>
      <c r="G854" s="40"/>
      <c r="H854" s="40"/>
      <c r="I854" s="40"/>
      <c r="J854" s="40"/>
      <c r="K854" s="40"/>
      <c r="L854" s="40"/>
      <c r="M854" s="40"/>
      <c r="N854" s="40"/>
    </row>
    <row r="855" spans="2:14" ht="12.75" customHeight="1" x14ac:dyDescent="0.2">
      <c r="B855" s="38"/>
      <c r="C855" s="86"/>
      <c r="E855" s="40"/>
      <c r="F855" s="40"/>
      <c r="G855" s="40"/>
      <c r="H855" s="40"/>
      <c r="I855" s="40"/>
      <c r="J855" s="40"/>
      <c r="K855" s="40"/>
      <c r="L855" s="40"/>
      <c r="M855" s="40"/>
      <c r="N855" s="40"/>
    </row>
    <row r="856" spans="2:14" ht="12.75" customHeight="1" x14ac:dyDescent="0.2">
      <c r="B856" s="38"/>
      <c r="C856" s="86"/>
      <c r="E856" s="40"/>
      <c r="F856" s="40"/>
      <c r="G856" s="40"/>
      <c r="H856" s="40"/>
      <c r="I856" s="40"/>
      <c r="J856" s="40"/>
      <c r="K856" s="40"/>
      <c r="L856" s="40"/>
      <c r="M856" s="40"/>
      <c r="N856" s="40"/>
    </row>
    <row r="857" spans="2:14" ht="12.75" customHeight="1" x14ac:dyDescent="0.2">
      <c r="B857" s="38"/>
      <c r="C857" s="86"/>
      <c r="E857" s="40"/>
      <c r="F857" s="40"/>
      <c r="G857" s="40"/>
      <c r="H857" s="40"/>
      <c r="I857" s="40"/>
      <c r="J857" s="40"/>
      <c r="K857" s="40"/>
      <c r="L857" s="40"/>
      <c r="M857" s="40"/>
      <c r="N857" s="40"/>
    </row>
    <row r="858" spans="2:14" ht="12.75" customHeight="1" x14ac:dyDescent="0.2">
      <c r="B858" s="38"/>
      <c r="C858" s="86"/>
      <c r="E858" s="40"/>
      <c r="F858" s="40"/>
      <c r="G858" s="40"/>
      <c r="H858" s="40"/>
      <c r="I858" s="40"/>
      <c r="J858" s="40"/>
      <c r="K858" s="40"/>
      <c r="L858" s="40"/>
      <c r="M858" s="40"/>
      <c r="N858" s="40"/>
    </row>
    <row r="859" spans="2:14" ht="12.75" customHeight="1" x14ac:dyDescent="0.2">
      <c r="B859" s="38"/>
      <c r="C859" s="86"/>
      <c r="E859" s="40"/>
      <c r="F859" s="40"/>
      <c r="G859" s="40"/>
      <c r="H859" s="40"/>
      <c r="I859" s="40"/>
      <c r="J859" s="40"/>
      <c r="K859" s="40"/>
      <c r="L859" s="40"/>
      <c r="M859" s="40"/>
      <c r="N859" s="40"/>
    </row>
    <row r="860" spans="2:14" ht="12.75" customHeight="1" x14ac:dyDescent="0.2">
      <c r="B860" s="38"/>
      <c r="C860" s="86"/>
      <c r="E860" s="40"/>
      <c r="F860" s="40"/>
      <c r="G860" s="40"/>
      <c r="H860" s="40"/>
      <c r="I860" s="40"/>
      <c r="J860" s="40"/>
      <c r="K860" s="40"/>
      <c r="L860" s="40"/>
      <c r="M860" s="40"/>
      <c r="N860" s="40"/>
    </row>
    <row r="861" spans="2:14" ht="12.75" customHeight="1" x14ac:dyDescent="0.2">
      <c r="B861" s="38"/>
      <c r="C861" s="86"/>
      <c r="E861" s="40"/>
      <c r="F861" s="40"/>
      <c r="G861" s="40"/>
      <c r="H861" s="40"/>
      <c r="I861" s="40"/>
      <c r="J861" s="40"/>
      <c r="K861" s="40"/>
      <c r="L861" s="40"/>
      <c r="M861" s="40"/>
      <c r="N861" s="40"/>
    </row>
    <row r="862" spans="2:14" ht="12.75" customHeight="1" x14ac:dyDescent="0.2">
      <c r="B862" s="38"/>
      <c r="C862" s="86"/>
      <c r="E862" s="40"/>
      <c r="F862" s="40"/>
      <c r="G862" s="40"/>
      <c r="H862" s="40"/>
      <c r="I862" s="40"/>
      <c r="J862" s="40"/>
      <c r="K862" s="40"/>
      <c r="L862" s="40"/>
      <c r="M862" s="40"/>
      <c r="N862" s="40"/>
    </row>
    <row r="863" spans="2:14" ht="12.75" customHeight="1" x14ac:dyDescent="0.2">
      <c r="B863" s="38"/>
      <c r="C863" s="86"/>
      <c r="E863" s="40"/>
      <c r="F863" s="40"/>
      <c r="G863" s="40"/>
      <c r="H863" s="40"/>
      <c r="I863" s="40"/>
      <c r="J863" s="40"/>
      <c r="K863" s="40"/>
      <c r="L863" s="40"/>
      <c r="M863" s="40"/>
      <c r="N863" s="40"/>
    </row>
    <row r="864" spans="2:14" ht="12.75" customHeight="1" x14ac:dyDescent="0.2">
      <c r="B864" s="38"/>
      <c r="C864" s="86"/>
      <c r="E864" s="40"/>
      <c r="F864" s="40"/>
      <c r="G864" s="40"/>
      <c r="H864" s="40"/>
      <c r="I864" s="40"/>
      <c r="J864" s="40"/>
      <c r="K864" s="40"/>
      <c r="L864" s="40"/>
      <c r="M864" s="40"/>
      <c r="N864" s="40"/>
    </row>
    <row r="865" spans="2:14" ht="12.75" customHeight="1" x14ac:dyDescent="0.2">
      <c r="B865" s="38"/>
      <c r="C865" s="86"/>
      <c r="E865" s="40"/>
      <c r="F865" s="40"/>
      <c r="G865" s="40"/>
      <c r="H865" s="40"/>
      <c r="I865" s="40"/>
      <c r="J865" s="40"/>
      <c r="K865" s="40"/>
      <c r="L865" s="40"/>
      <c r="M865" s="40"/>
      <c r="N865" s="40"/>
    </row>
    <row r="866" spans="2:14" ht="12.75" customHeight="1" x14ac:dyDescent="0.2">
      <c r="B866" s="38"/>
      <c r="C866" s="86"/>
      <c r="E866" s="40"/>
      <c r="F866" s="40"/>
      <c r="G866" s="40"/>
      <c r="H866" s="40"/>
      <c r="I866" s="40"/>
      <c r="J866" s="40"/>
      <c r="K866" s="40"/>
      <c r="L866" s="40"/>
      <c r="M866" s="40"/>
      <c r="N866" s="40"/>
    </row>
    <row r="867" spans="2:14" ht="12.75" customHeight="1" x14ac:dyDescent="0.2">
      <c r="B867" s="38"/>
      <c r="C867" s="86"/>
      <c r="E867" s="40"/>
      <c r="F867" s="40"/>
      <c r="G867" s="40"/>
      <c r="H867" s="40"/>
      <c r="I867" s="40"/>
      <c r="J867" s="40"/>
      <c r="K867" s="40"/>
      <c r="L867" s="40"/>
      <c r="M867" s="40"/>
      <c r="N867" s="40"/>
    </row>
    <row r="868" spans="2:14" ht="12.75" customHeight="1" x14ac:dyDescent="0.2">
      <c r="B868" s="38"/>
      <c r="C868" s="86"/>
      <c r="E868" s="40"/>
      <c r="F868" s="40"/>
      <c r="G868" s="40"/>
      <c r="H868" s="40"/>
      <c r="I868" s="40"/>
      <c r="J868" s="40"/>
      <c r="K868" s="40"/>
      <c r="L868" s="40"/>
      <c r="M868" s="40"/>
      <c r="N868" s="40"/>
    </row>
    <row r="869" spans="2:14" ht="12.75" customHeight="1" x14ac:dyDescent="0.2">
      <c r="B869" s="38"/>
      <c r="C869" s="86"/>
      <c r="E869" s="40"/>
      <c r="F869" s="40"/>
      <c r="G869" s="40"/>
      <c r="H869" s="40"/>
      <c r="I869" s="40"/>
      <c r="J869" s="40"/>
      <c r="K869" s="40"/>
      <c r="L869" s="40"/>
      <c r="M869" s="40"/>
      <c r="N869" s="40"/>
    </row>
    <row r="870" spans="2:14" ht="12.75" customHeight="1" x14ac:dyDescent="0.2">
      <c r="B870" s="38"/>
      <c r="C870" s="86"/>
      <c r="E870" s="40"/>
      <c r="F870" s="40"/>
      <c r="G870" s="40"/>
      <c r="H870" s="40"/>
      <c r="I870" s="40"/>
      <c r="J870" s="40"/>
      <c r="K870" s="40"/>
      <c r="L870" s="40"/>
      <c r="M870" s="40"/>
      <c r="N870" s="40"/>
    </row>
    <row r="871" spans="2:14" ht="12.75" customHeight="1" x14ac:dyDescent="0.2">
      <c r="B871" s="38"/>
      <c r="C871" s="86"/>
      <c r="E871" s="40"/>
      <c r="F871" s="40"/>
      <c r="G871" s="40"/>
      <c r="H871" s="40"/>
      <c r="I871" s="40"/>
      <c r="J871" s="40"/>
      <c r="K871" s="40"/>
      <c r="L871" s="40"/>
      <c r="M871" s="40"/>
      <c r="N871" s="40"/>
    </row>
    <row r="872" spans="2:14" ht="12.75" customHeight="1" x14ac:dyDescent="0.2">
      <c r="B872" s="38"/>
      <c r="C872" s="86"/>
      <c r="E872" s="40"/>
      <c r="F872" s="40"/>
      <c r="G872" s="40"/>
      <c r="H872" s="40"/>
      <c r="I872" s="40"/>
      <c r="J872" s="40"/>
      <c r="K872" s="40"/>
      <c r="L872" s="40"/>
      <c r="M872" s="40"/>
      <c r="N872" s="40"/>
    </row>
    <row r="873" spans="2:14" ht="12.75" customHeight="1" x14ac:dyDescent="0.2">
      <c r="B873" s="38"/>
      <c r="C873" s="86"/>
      <c r="E873" s="40"/>
      <c r="F873" s="40"/>
      <c r="G873" s="40"/>
      <c r="H873" s="40"/>
      <c r="I873" s="40"/>
      <c r="J873" s="40"/>
      <c r="K873" s="40"/>
      <c r="L873" s="40"/>
      <c r="M873" s="40"/>
      <c r="N873" s="40"/>
    </row>
    <row r="874" spans="2:14" ht="12.75" customHeight="1" x14ac:dyDescent="0.2">
      <c r="B874" s="38"/>
      <c r="C874" s="86"/>
      <c r="E874" s="40"/>
      <c r="F874" s="40"/>
      <c r="G874" s="40"/>
      <c r="H874" s="40"/>
      <c r="I874" s="40"/>
      <c r="J874" s="40"/>
      <c r="K874" s="40"/>
      <c r="L874" s="40"/>
      <c r="M874" s="40"/>
      <c r="N874" s="40"/>
    </row>
    <row r="875" spans="2:14" ht="12.75" customHeight="1" x14ac:dyDescent="0.2">
      <c r="B875" s="38"/>
      <c r="C875" s="86"/>
      <c r="E875" s="40"/>
      <c r="F875" s="40"/>
      <c r="G875" s="40"/>
      <c r="H875" s="40"/>
      <c r="I875" s="40"/>
      <c r="J875" s="40"/>
      <c r="K875" s="40"/>
      <c r="L875" s="40"/>
      <c r="M875" s="40"/>
      <c r="N875" s="40"/>
    </row>
    <row r="876" spans="2:14" ht="12.75" customHeight="1" x14ac:dyDescent="0.2">
      <c r="B876" s="38"/>
      <c r="C876" s="86"/>
      <c r="E876" s="40"/>
      <c r="F876" s="40"/>
      <c r="G876" s="40"/>
      <c r="H876" s="40"/>
      <c r="I876" s="40"/>
      <c r="J876" s="40"/>
      <c r="K876" s="40"/>
      <c r="L876" s="40"/>
      <c r="M876" s="40"/>
      <c r="N876" s="40"/>
    </row>
    <row r="877" spans="2:14" ht="12.75" customHeight="1" x14ac:dyDescent="0.2">
      <c r="B877" s="38"/>
      <c r="C877" s="86"/>
      <c r="E877" s="40"/>
      <c r="F877" s="40"/>
      <c r="G877" s="40"/>
      <c r="H877" s="40"/>
      <c r="I877" s="40"/>
      <c r="J877" s="40"/>
      <c r="K877" s="40"/>
      <c r="L877" s="40"/>
      <c r="M877" s="40"/>
      <c r="N877" s="40"/>
    </row>
    <row r="878" spans="2:14" ht="12.75" customHeight="1" x14ac:dyDescent="0.2">
      <c r="B878" s="38"/>
      <c r="C878" s="86"/>
      <c r="E878" s="40"/>
      <c r="F878" s="40"/>
      <c r="G878" s="40"/>
      <c r="H878" s="40"/>
      <c r="I878" s="40"/>
      <c r="J878" s="40"/>
      <c r="K878" s="40"/>
      <c r="L878" s="40"/>
      <c r="M878" s="40"/>
      <c r="N878" s="40"/>
    </row>
    <row r="879" spans="2:14" ht="12.75" customHeight="1" x14ac:dyDescent="0.2">
      <c r="B879" s="38"/>
      <c r="C879" s="86"/>
      <c r="E879" s="40"/>
      <c r="F879" s="40"/>
      <c r="G879" s="40"/>
      <c r="H879" s="40"/>
      <c r="I879" s="40"/>
      <c r="J879" s="40"/>
      <c r="K879" s="40"/>
      <c r="L879" s="40"/>
      <c r="M879" s="40"/>
      <c r="N879" s="40"/>
    </row>
    <row r="880" spans="2:14" ht="12.75" customHeight="1" x14ac:dyDescent="0.2">
      <c r="B880" s="38"/>
      <c r="C880" s="86"/>
      <c r="E880" s="40"/>
      <c r="F880" s="40"/>
      <c r="G880" s="40"/>
      <c r="H880" s="40"/>
      <c r="I880" s="40"/>
      <c r="J880" s="40"/>
      <c r="K880" s="40"/>
      <c r="L880" s="40"/>
      <c r="M880" s="40"/>
      <c r="N880" s="40"/>
    </row>
    <row r="881" spans="2:14" ht="12.75" customHeight="1" x14ac:dyDescent="0.2">
      <c r="B881" s="38"/>
      <c r="C881" s="86"/>
      <c r="E881" s="40"/>
      <c r="F881" s="40"/>
      <c r="G881" s="40"/>
      <c r="H881" s="40"/>
      <c r="I881" s="40"/>
      <c r="J881" s="40"/>
      <c r="K881" s="40"/>
      <c r="L881" s="40"/>
      <c r="M881" s="40"/>
      <c r="N881" s="40"/>
    </row>
    <row r="882" spans="2:14" ht="12.75" customHeight="1" x14ac:dyDescent="0.2">
      <c r="B882" s="38"/>
      <c r="C882" s="86"/>
      <c r="E882" s="40"/>
      <c r="F882" s="40"/>
      <c r="G882" s="40"/>
      <c r="H882" s="40"/>
      <c r="I882" s="40"/>
      <c r="J882" s="40"/>
      <c r="K882" s="40"/>
      <c r="L882" s="40"/>
      <c r="M882" s="40"/>
      <c r="N882" s="40"/>
    </row>
    <row r="883" spans="2:14" ht="12.75" customHeight="1" x14ac:dyDescent="0.2">
      <c r="B883" s="38"/>
      <c r="C883" s="86"/>
      <c r="E883" s="40"/>
      <c r="F883" s="40"/>
      <c r="G883" s="40"/>
      <c r="H883" s="40"/>
      <c r="I883" s="40"/>
      <c r="J883" s="40"/>
      <c r="K883" s="40"/>
      <c r="L883" s="40"/>
      <c r="M883" s="40"/>
      <c r="N883" s="40"/>
    </row>
    <row r="884" spans="2:14" ht="12.75" customHeight="1" x14ac:dyDescent="0.2">
      <c r="B884" s="38"/>
      <c r="C884" s="86"/>
      <c r="E884" s="40"/>
      <c r="F884" s="40"/>
      <c r="G884" s="40"/>
      <c r="H884" s="40"/>
      <c r="I884" s="40"/>
      <c r="J884" s="40"/>
      <c r="K884" s="40"/>
      <c r="L884" s="40"/>
      <c r="M884" s="40"/>
      <c r="N884" s="40"/>
    </row>
    <row r="885" spans="2:14" ht="12.75" customHeight="1" x14ac:dyDescent="0.2">
      <c r="B885" s="38"/>
      <c r="C885" s="86"/>
      <c r="E885" s="40"/>
      <c r="F885" s="40"/>
      <c r="G885" s="40"/>
      <c r="H885" s="40"/>
      <c r="I885" s="40"/>
      <c r="J885" s="40"/>
      <c r="K885" s="40"/>
      <c r="L885" s="40"/>
      <c r="M885" s="40"/>
      <c r="N885" s="40"/>
    </row>
    <row r="886" spans="2:14" ht="12.75" customHeight="1" x14ac:dyDescent="0.2">
      <c r="B886" s="38"/>
      <c r="C886" s="86"/>
      <c r="E886" s="40"/>
      <c r="F886" s="40"/>
      <c r="G886" s="40"/>
      <c r="H886" s="40"/>
      <c r="I886" s="40"/>
      <c r="J886" s="40"/>
      <c r="K886" s="40"/>
      <c r="L886" s="40"/>
      <c r="M886" s="40"/>
      <c r="N886" s="40"/>
    </row>
    <row r="887" spans="2:14" ht="12.75" customHeight="1" x14ac:dyDescent="0.2">
      <c r="B887" s="38"/>
      <c r="C887" s="86"/>
      <c r="E887" s="40"/>
      <c r="F887" s="40"/>
      <c r="G887" s="40"/>
      <c r="H887" s="40"/>
      <c r="I887" s="40"/>
      <c r="J887" s="40"/>
      <c r="K887" s="40"/>
      <c r="L887" s="40"/>
      <c r="M887" s="40"/>
      <c r="N887" s="40"/>
    </row>
    <row r="888" spans="2:14" ht="12.75" customHeight="1" x14ac:dyDescent="0.2">
      <c r="B888" s="38"/>
      <c r="C888" s="86"/>
      <c r="E888" s="40"/>
      <c r="F888" s="40"/>
      <c r="G888" s="40"/>
      <c r="H888" s="40"/>
      <c r="I888" s="40"/>
      <c r="J888" s="40"/>
      <c r="K888" s="40"/>
      <c r="L888" s="40"/>
      <c r="M888" s="40"/>
      <c r="N888" s="40"/>
    </row>
    <row r="889" spans="2:14" ht="12.75" customHeight="1" x14ac:dyDescent="0.2">
      <c r="B889" s="38"/>
      <c r="C889" s="86"/>
      <c r="E889" s="40"/>
      <c r="F889" s="40"/>
      <c r="G889" s="40"/>
      <c r="H889" s="40"/>
      <c r="I889" s="40"/>
      <c r="J889" s="40"/>
      <c r="K889" s="40"/>
      <c r="L889" s="40"/>
      <c r="M889" s="40"/>
      <c r="N889" s="40"/>
    </row>
    <row r="890" spans="2:14" ht="12.75" customHeight="1" x14ac:dyDescent="0.2">
      <c r="B890" s="38"/>
      <c r="C890" s="86"/>
      <c r="E890" s="40"/>
      <c r="F890" s="40"/>
      <c r="G890" s="40"/>
      <c r="H890" s="40"/>
      <c r="I890" s="40"/>
      <c r="J890" s="40"/>
      <c r="K890" s="40"/>
      <c r="L890" s="40"/>
      <c r="M890" s="40"/>
      <c r="N890" s="40"/>
    </row>
    <row r="891" spans="2:14" ht="12.75" customHeight="1" x14ac:dyDescent="0.2">
      <c r="B891" s="38"/>
      <c r="C891" s="86"/>
      <c r="E891" s="40"/>
      <c r="F891" s="40"/>
      <c r="G891" s="40"/>
      <c r="H891" s="40"/>
      <c r="I891" s="40"/>
      <c r="J891" s="40"/>
      <c r="K891" s="40"/>
      <c r="L891" s="40"/>
      <c r="M891" s="40"/>
      <c r="N891" s="40"/>
    </row>
    <row r="892" spans="2:14" ht="12.75" customHeight="1" x14ac:dyDescent="0.2">
      <c r="B892" s="38"/>
      <c r="C892" s="86"/>
      <c r="E892" s="40"/>
      <c r="F892" s="40"/>
      <c r="G892" s="40"/>
      <c r="H892" s="40"/>
      <c r="I892" s="40"/>
      <c r="J892" s="40"/>
      <c r="K892" s="40"/>
      <c r="L892" s="40"/>
      <c r="M892" s="40"/>
      <c r="N892" s="40"/>
    </row>
    <row r="893" spans="2:14" ht="12.75" customHeight="1" x14ac:dyDescent="0.2">
      <c r="B893" s="38"/>
      <c r="C893" s="86"/>
      <c r="E893" s="40"/>
      <c r="F893" s="40"/>
      <c r="G893" s="40"/>
      <c r="H893" s="40"/>
      <c r="I893" s="40"/>
      <c r="J893" s="40"/>
      <c r="K893" s="40"/>
      <c r="L893" s="40"/>
      <c r="M893" s="40"/>
      <c r="N893" s="40"/>
    </row>
    <row r="894" spans="2:14" ht="12.75" customHeight="1" x14ac:dyDescent="0.2">
      <c r="B894" s="38"/>
      <c r="C894" s="86"/>
      <c r="E894" s="40"/>
      <c r="F894" s="40"/>
      <c r="G894" s="40"/>
      <c r="H894" s="40"/>
      <c r="I894" s="40"/>
      <c r="J894" s="40"/>
      <c r="K894" s="40"/>
      <c r="L894" s="40"/>
      <c r="M894" s="40"/>
      <c r="N894" s="40"/>
    </row>
    <row r="895" spans="2:14" ht="12.75" customHeight="1" x14ac:dyDescent="0.2">
      <c r="B895" s="38"/>
      <c r="C895" s="86"/>
      <c r="E895" s="40"/>
      <c r="F895" s="40"/>
      <c r="G895" s="40"/>
      <c r="H895" s="40"/>
      <c r="I895" s="40"/>
      <c r="J895" s="40"/>
      <c r="K895" s="40"/>
      <c r="L895" s="40"/>
      <c r="M895" s="40"/>
      <c r="N895" s="40"/>
    </row>
    <row r="896" spans="2:14" ht="12.75" customHeight="1" x14ac:dyDescent="0.2">
      <c r="B896" s="38"/>
      <c r="C896" s="86"/>
      <c r="E896" s="40"/>
      <c r="F896" s="40"/>
      <c r="G896" s="40"/>
      <c r="H896" s="40"/>
      <c r="I896" s="40"/>
      <c r="J896" s="40"/>
      <c r="K896" s="40"/>
      <c r="L896" s="40"/>
      <c r="M896" s="40"/>
      <c r="N896" s="40"/>
    </row>
    <row r="897" spans="2:14" ht="12.75" customHeight="1" x14ac:dyDescent="0.2">
      <c r="B897" s="38"/>
      <c r="C897" s="86"/>
      <c r="E897" s="40"/>
      <c r="F897" s="40"/>
      <c r="G897" s="40"/>
      <c r="H897" s="40"/>
      <c r="I897" s="40"/>
      <c r="J897" s="40"/>
      <c r="K897" s="40"/>
      <c r="L897" s="40"/>
      <c r="M897" s="40"/>
      <c r="N897" s="40"/>
    </row>
    <row r="898" spans="2:14" ht="12.75" customHeight="1" x14ac:dyDescent="0.2">
      <c r="B898" s="38"/>
      <c r="C898" s="86"/>
      <c r="E898" s="40"/>
      <c r="F898" s="40"/>
      <c r="G898" s="40"/>
      <c r="H898" s="40"/>
      <c r="I898" s="40"/>
      <c r="J898" s="40"/>
      <c r="K898" s="40"/>
      <c r="L898" s="40"/>
      <c r="M898" s="40"/>
      <c r="N898" s="40"/>
    </row>
    <row r="899" spans="2:14" ht="12.75" customHeight="1" x14ac:dyDescent="0.2">
      <c r="B899" s="38"/>
      <c r="C899" s="86"/>
      <c r="E899" s="40"/>
      <c r="F899" s="40"/>
      <c r="G899" s="40"/>
      <c r="H899" s="40"/>
      <c r="I899" s="40"/>
      <c r="J899" s="40"/>
      <c r="K899" s="40"/>
      <c r="L899" s="40"/>
      <c r="M899" s="40"/>
      <c r="N899" s="40"/>
    </row>
    <row r="900" spans="2:14" ht="12.75" customHeight="1" x14ac:dyDescent="0.2">
      <c r="B900" s="38"/>
      <c r="C900" s="86"/>
      <c r="E900" s="40"/>
      <c r="F900" s="40"/>
      <c r="G900" s="40"/>
      <c r="H900" s="40"/>
      <c r="I900" s="40"/>
      <c r="J900" s="40"/>
      <c r="K900" s="40"/>
      <c r="L900" s="40"/>
      <c r="M900" s="40"/>
      <c r="N900" s="40"/>
    </row>
    <row r="901" spans="2:14" ht="12.75" customHeight="1" x14ac:dyDescent="0.2">
      <c r="B901" s="38"/>
      <c r="C901" s="86"/>
      <c r="E901" s="40"/>
      <c r="F901" s="40"/>
      <c r="G901" s="40"/>
      <c r="H901" s="40"/>
      <c r="I901" s="40"/>
      <c r="J901" s="40"/>
      <c r="K901" s="40"/>
      <c r="L901" s="40"/>
      <c r="M901" s="40"/>
      <c r="N901" s="40"/>
    </row>
    <row r="902" spans="2:14" ht="12.75" customHeight="1" x14ac:dyDescent="0.2">
      <c r="B902" s="38"/>
      <c r="C902" s="86"/>
      <c r="E902" s="40"/>
      <c r="F902" s="40"/>
      <c r="G902" s="40"/>
      <c r="H902" s="40"/>
      <c r="I902" s="40"/>
      <c r="J902" s="40"/>
      <c r="K902" s="40"/>
      <c r="L902" s="40"/>
      <c r="M902" s="40"/>
      <c r="N902" s="40"/>
    </row>
    <row r="903" spans="2:14" ht="12.75" customHeight="1" x14ac:dyDescent="0.2">
      <c r="B903" s="38"/>
      <c r="C903" s="86"/>
      <c r="E903" s="40"/>
      <c r="F903" s="40"/>
      <c r="G903" s="40"/>
      <c r="H903" s="40"/>
      <c r="I903" s="40"/>
      <c r="J903" s="40"/>
      <c r="K903" s="40"/>
      <c r="L903" s="40"/>
      <c r="M903" s="40"/>
      <c r="N903" s="40"/>
    </row>
    <row r="904" spans="2:14" ht="12.75" customHeight="1" x14ac:dyDescent="0.2">
      <c r="B904" s="38"/>
      <c r="C904" s="86"/>
      <c r="E904" s="40"/>
      <c r="F904" s="40"/>
      <c r="G904" s="40"/>
      <c r="H904" s="40"/>
      <c r="I904" s="40"/>
      <c r="J904" s="40"/>
      <c r="K904" s="40"/>
      <c r="L904" s="40"/>
      <c r="M904" s="40"/>
      <c r="N904" s="40"/>
    </row>
    <row r="905" spans="2:14" ht="12.75" customHeight="1" x14ac:dyDescent="0.2">
      <c r="B905" s="38"/>
      <c r="C905" s="86"/>
      <c r="E905" s="40"/>
      <c r="F905" s="40"/>
      <c r="G905" s="40"/>
      <c r="H905" s="40"/>
      <c r="I905" s="40"/>
      <c r="J905" s="40"/>
      <c r="K905" s="40"/>
      <c r="L905" s="40"/>
      <c r="M905" s="40"/>
      <c r="N905" s="40"/>
    </row>
    <row r="906" spans="2:14" ht="12.75" customHeight="1" x14ac:dyDescent="0.2">
      <c r="B906" s="38"/>
      <c r="C906" s="86"/>
      <c r="E906" s="40"/>
      <c r="F906" s="40"/>
      <c r="G906" s="40"/>
      <c r="H906" s="40"/>
      <c r="I906" s="40"/>
      <c r="J906" s="40"/>
      <c r="K906" s="40"/>
      <c r="L906" s="40"/>
      <c r="M906" s="40"/>
      <c r="N906" s="40"/>
    </row>
    <row r="907" spans="2:14" ht="12.75" customHeight="1" x14ac:dyDescent="0.2">
      <c r="B907" s="38"/>
      <c r="C907" s="86"/>
      <c r="E907" s="40"/>
      <c r="F907" s="40"/>
      <c r="G907" s="40"/>
      <c r="H907" s="40"/>
      <c r="I907" s="40"/>
      <c r="J907" s="40"/>
      <c r="K907" s="40"/>
      <c r="L907" s="40"/>
      <c r="M907" s="40"/>
      <c r="N907" s="40"/>
    </row>
    <row r="908" spans="2:14" ht="12.75" customHeight="1" x14ac:dyDescent="0.2">
      <c r="B908" s="38"/>
      <c r="C908" s="86"/>
      <c r="E908" s="40"/>
      <c r="F908" s="40"/>
      <c r="G908" s="40"/>
      <c r="H908" s="40"/>
      <c r="I908" s="40"/>
      <c r="J908" s="40"/>
      <c r="K908" s="40"/>
      <c r="L908" s="40"/>
      <c r="M908" s="40"/>
      <c r="N908" s="40"/>
    </row>
    <row r="909" spans="2:14" ht="12.75" customHeight="1" x14ac:dyDescent="0.2">
      <c r="B909" s="38"/>
      <c r="C909" s="86"/>
      <c r="E909" s="40"/>
      <c r="F909" s="40"/>
      <c r="G909" s="40"/>
      <c r="H909" s="40"/>
      <c r="I909" s="40"/>
      <c r="J909" s="40"/>
      <c r="K909" s="40"/>
      <c r="L909" s="40"/>
      <c r="M909" s="40"/>
      <c r="N909" s="40"/>
    </row>
    <row r="910" spans="2:14" ht="12.75" customHeight="1" x14ac:dyDescent="0.2">
      <c r="B910" s="38"/>
      <c r="C910" s="86"/>
      <c r="E910" s="40"/>
      <c r="F910" s="40"/>
      <c r="G910" s="40"/>
      <c r="H910" s="40"/>
      <c r="I910" s="40"/>
      <c r="J910" s="40"/>
      <c r="K910" s="40"/>
      <c r="L910" s="40"/>
      <c r="M910" s="40"/>
      <c r="N910" s="40"/>
    </row>
    <row r="911" spans="2:14" ht="12.75" customHeight="1" x14ac:dyDescent="0.2">
      <c r="B911" s="38"/>
      <c r="C911" s="86"/>
      <c r="E911" s="40"/>
      <c r="F911" s="40"/>
      <c r="G911" s="40"/>
      <c r="H911" s="40"/>
      <c r="I911" s="40"/>
      <c r="J911" s="40"/>
      <c r="K911" s="40"/>
      <c r="L911" s="40"/>
      <c r="M911" s="40"/>
      <c r="N911" s="40"/>
    </row>
    <row r="912" spans="2:14" ht="12.75" customHeight="1" x14ac:dyDescent="0.2">
      <c r="B912" s="38"/>
      <c r="C912" s="86"/>
      <c r="E912" s="40"/>
      <c r="F912" s="40"/>
      <c r="G912" s="40"/>
      <c r="H912" s="40"/>
      <c r="I912" s="40"/>
      <c r="J912" s="40"/>
      <c r="K912" s="40"/>
      <c r="L912" s="40"/>
      <c r="M912" s="40"/>
      <c r="N912" s="40"/>
    </row>
    <row r="913" spans="2:14" ht="12.75" customHeight="1" x14ac:dyDescent="0.2">
      <c r="B913" s="38"/>
      <c r="C913" s="86"/>
      <c r="E913" s="40"/>
      <c r="F913" s="40"/>
      <c r="G913" s="40"/>
      <c r="H913" s="40"/>
      <c r="I913" s="40"/>
      <c r="J913" s="40"/>
      <c r="K913" s="40"/>
      <c r="L913" s="40"/>
      <c r="M913" s="40"/>
      <c r="N913" s="40"/>
    </row>
    <row r="914" spans="2:14" ht="12.75" customHeight="1" x14ac:dyDescent="0.2">
      <c r="B914" s="38"/>
      <c r="C914" s="86"/>
      <c r="E914" s="40"/>
      <c r="F914" s="40"/>
      <c r="G914" s="40"/>
      <c r="H914" s="40"/>
      <c r="I914" s="40"/>
      <c r="J914" s="40"/>
      <c r="K914" s="40"/>
      <c r="L914" s="40"/>
      <c r="M914" s="40"/>
      <c r="N914" s="40"/>
    </row>
    <row r="915" spans="2:14" ht="12.75" customHeight="1" x14ac:dyDescent="0.2">
      <c r="B915" s="38"/>
      <c r="C915" s="86"/>
      <c r="E915" s="40"/>
      <c r="F915" s="40"/>
      <c r="G915" s="40"/>
      <c r="H915" s="40"/>
      <c r="I915" s="40"/>
      <c r="J915" s="40"/>
      <c r="K915" s="40"/>
      <c r="L915" s="40"/>
      <c r="M915" s="40"/>
      <c r="N915" s="40"/>
    </row>
    <row r="916" spans="2:14" ht="12.75" customHeight="1" x14ac:dyDescent="0.2">
      <c r="B916" s="38"/>
      <c r="C916" s="86"/>
      <c r="E916" s="40"/>
      <c r="F916" s="40"/>
      <c r="G916" s="40"/>
      <c r="H916" s="40"/>
      <c r="I916" s="40"/>
      <c r="J916" s="40"/>
      <c r="K916" s="40"/>
      <c r="L916" s="40"/>
      <c r="M916" s="40"/>
      <c r="N916" s="40"/>
    </row>
    <row r="917" spans="2:14" ht="12.75" customHeight="1" x14ac:dyDescent="0.2">
      <c r="B917" s="38"/>
      <c r="C917" s="86"/>
      <c r="E917" s="40"/>
      <c r="F917" s="40"/>
      <c r="G917" s="40"/>
      <c r="H917" s="40"/>
      <c r="I917" s="40"/>
      <c r="J917" s="40"/>
      <c r="K917" s="40"/>
      <c r="L917" s="40"/>
      <c r="M917" s="40"/>
      <c r="N917" s="40"/>
    </row>
    <row r="918" spans="2:14" ht="12.75" customHeight="1" x14ac:dyDescent="0.2">
      <c r="B918" s="38"/>
      <c r="C918" s="86"/>
      <c r="E918" s="40"/>
      <c r="F918" s="40"/>
      <c r="G918" s="40"/>
      <c r="H918" s="40"/>
      <c r="I918" s="40"/>
      <c r="J918" s="40"/>
      <c r="K918" s="40"/>
      <c r="L918" s="40"/>
      <c r="M918" s="40"/>
      <c r="N918" s="40"/>
    </row>
    <row r="919" spans="2:14" ht="12.75" customHeight="1" x14ac:dyDescent="0.2">
      <c r="B919" s="38"/>
      <c r="C919" s="86"/>
      <c r="E919" s="40"/>
      <c r="F919" s="40"/>
      <c r="G919" s="40"/>
      <c r="H919" s="40"/>
      <c r="I919" s="40"/>
      <c r="J919" s="40"/>
      <c r="K919" s="40"/>
      <c r="L919" s="40"/>
      <c r="M919" s="40"/>
      <c r="N919" s="40"/>
    </row>
    <row r="920" spans="2:14" ht="12.75" customHeight="1" x14ac:dyDescent="0.2">
      <c r="B920" s="38"/>
      <c r="C920" s="86"/>
      <c r="E920" s="40"/>
      <c r="F920" s="40"/>
      <c r="G920" s="40"/>
      <c r="H920" s="40"/>
      <c r="I920" s="40"/>
      <c r="J920" s="40"/>
      <c r="K920" s="40"/>
      <c r="L920" s="40"/>
      <c r="M920" s="40"/>
      <c r="N920" s="40"/>
    </row>
    <row r="921" spans="2:14" ht="12.75" customHeight="1" x14ac:dyDescent="0.2">
      <c r="B921" s="38"/>
      <c r="C921" s="86"/>
      <c r="E921" s="40"/>
      <c r="F921" s="40"/>
      <c r="G921" s="40"/>
      <c r="H921" s="40"/>
      <c r="I921" s="40"/>
      <c r="J921" s="40"/>
      <c r="K921" s="40"/>
      <c r="L921" s="40"/>
      <c r="M921" s="40"/>
      <c r="N921" s="40"/>
    </row>
    <row r="922" spans="2:14" ht="12.75" customHeight="1" x14ac:dyDescent="0.2">
      <c r="B922" s="38"/>
      <c r="C922" s="86"/>
      <c r="E922" s="40"/>
      <c r="F922" s="40"/>
      <c r="G922" s="40"/>
      <c r="H922" s="40"/>
      <c r="I922" s="40"/>
      <c r="J922" s="40"/>
      <c r="K922" s="40"/>
      <c r="L922" s="40"/>
      <c r="M922" s="40"/>
      <c r="N922" s="40"/>
    </row>
    <row r="923" spans="2:14" ht="12.75" customHeight="1" x14ac:dyDescent="0.2">
      <c r="B923" s="38"/>
      <c r="C923" s="86"/>
      <c r="E923" s="40"/>
      <c r="F923" s="40"/>
      <c r="G923" s="40"/>
      <c r="H923" s="40"/>
      <c r="I923" s="40"/>
      <c r="J923" s="40"/>
      <c r="K923" s="40"/>
      <c r="L923" s="40"/>
      <c r="M923" s="40"/>
      <c r="N923" s="40"/>
    </row>
    <row r="924" spans="2:14" ht="12.75" customHeight="1" x14ac:dyDescent="0.2">
      <c r="B924" s="38"/>
      <c r="C924" s="86"/>
      <c r="E924" s="40"/>
      <c r="F924" s="40"/>
      <c r="G924" s="40"/>
      <c r="H924" s="40"/>
      <c r="I924" s="40"/>
      <c r="J924" s="40"/>
      <c r="K924" s="40"/>
      <c r="L924" s="40"/>
      <c r="M924" s="40"/>
      <c r="N924" s="40"/>
    </row>
    <row r="925" spans="2:14" ht="12.75" customHeight="1" x14ac:dyDescent="0.2">
      <c r="B925" s="38"/>
      <c r="C925" s="86"/>
      <c r="E925" s="40"/>
      <c r="F925" s="40"/>
      <c r="G925" s="40"/>
      <c r="H925" s="40"/>
      <c r="I925" s="40"/>
      <c r="J925" s="40"/>
      <c r="K925" s="40"/>
      <c r="L925" s="40"/>
      <c r="M925" s="40"/>
      <c r="N925" s="40"/>
    </row>
    <row r="926" spans="2:14" ht="12.75" customHeight="1" x14ac:dyDescent="0.2">
      <c r="B926" s="38"/>
      <c r="C926" s="86"/>
      <c r="E926" s="40"/>
      <c r="F926" s="40"/>
      <c r="G926" s="40"/>
      <c r="H926" s="40"/>
      <c r="I926" s="40"/>
      <c r="J926" s="40"/>
      <c r="K926" s="40"/>
      <c r="L926" s="40"/>
      <c r="M926" s="40"/>
      <c r="N926" s="40"/>
    </row>
    <row r="927" spans="2:14" ht="12.75" customHeight="1" x14ac:dyDescent="0.2">
      <c r="B927" s="38"/>
      <c r="C927" s="86"/>
      <c r="E927" s="40"/>
      <c r="F927" s="40"/>
      <c r="G927" s="40"/>
      <c r="H927" s="40"/>
      <c r="I927" s="40"/>
      <c r="J927" s="40"/>
      <c r="K927" s="40"/>
      <c r="L927" s="40"/>
      <c r="M927" s="40"/>
      <c r="N927" s="40"/>
    </row>
    <row r="928" spans="2:14" ht="12.75" customHeight="1" x14ac:dyDescent="0.2">
      <c r="B928" s="38"/>
      <c r="C928" s="86"/>
      <c r="E928" s="40"/>
      <c r="F928" s="40"/>
      <c r="G928" s="40"/>
      <c r="H928" s="40"/>
      <c r="I928" s="40"/>
      <c r="J928" s="40"/>
      <c r="K928" s="40"/>
      <c r="L928" s="40"/>
      <c r="M928" s="40"/>
      <c r="N928" s="40"/>
    </row>
    <row r="929" spans="2:14" ht="12.75" customHeight="1" x14ac:dyDescent="0.2">
      <c r="B929" s="38"/>
      <c r="C929" s="86"/>
      <c r="E929" s="40"/>
      <c r="F929" s="40"/>
      <c r="G929" s="40"/>
      <c r="H929" s="40"/>
      <c r="I929" s="40"/>
      <c r="J929" s="40"/>
      <c r="K929" s="40"/>
      <c r="L929" s="40"/>
      <c r="M929" s="40"/>
      <c r="N929" s="40"/>
    </row>
    <row r="930" spans="2:14" ht="12.75" customHeight="1" x14ac:dyDescent="0.2">
      <c r="B930" s="38"/>
      <c r="C930" s="86"/>
      <c r="E930" s="40"/>
      <c r="F930" s="40"/>
      <c r="G930" s="40"/>
      <c r="H930" s="40"/>
      <c r="I930" s="40"/>
      <c r="J930" s="40"/>
      <c r="K930" s="40"/>
      <c r="L930" s="40"/>
      <c r="M930" s="40"/>
      <c r="N930" s="40"/>
    </row>
    <row r="931" spans="2:14" ht="12.75" customHeight="1" x14ac:dyDescent="0.2">
      <c r="B931" s="38"/>
      <c r="C931" s="86"/>
      <c r="E931" s="40"/>
      <c r="F931" s="40"/>
      <c r="G931" s="40"/>
      <c r="H931" s="40"/>
      <c r="I931" s="40"/>
      <c r="J931" s="40"/>
      <c r="K931" s="40"/>
      <c r="L931" s="40"/>
      <c r="M931" s="40"/>
      <c r="N931" s="40"/>
    </row>
    <row r="932" spans="2:14" ht="12.75" customHeight="1" x14ac:dyDescent="0.2">
      <c r="B932" s="38"/>
      <c r="C932" s="86"/>
      <c r="E932" s="40"/>
      <c r="F932" s="40"/>
      <c r="G932" s="40"/>
      <c r="H932" s="40"/>
      <c r="I932" s="40"/>
      <c r="J932" s="40"/>
      <c r="K932" s="40"/>
      <c r="L932" s="40"/>
      <c r="M932" s="40"/>
      <c r="N932" s="40"/>
    </row>
    <row r="933" spans="2:14" ht="12.75" customHeight="1" x14ac:dyDescent="0.2">
      <c r="B933" s="38"/>
      <c r="C933" s="86"/>
      <c r="E933" s="40"/>
      <c r="F933" s="40"/>
      <c r="G933" s="40"/>
      <c r="H933" s="40"/>
      <c r="I933" s="40"/>
      <c r="J933" s="40"/>
      <c r="K933" s="40"/>
      <c r="L933" s="40"/>
      <c r="M933" s="40"/>
      <c r="N933" s="40"/>
    </row>
    <row r="934" spans="2:14" ht="12.75" customHeight="1" x14ac:dyDescent="0.2">
      <c r="B934" s="38"/>
      <c r="C934" s="86"/>
      <c r="E934" s="40"/>
      <c r="F934" s="40"/>
      <c r="G934" s="40"/>
      <c r="H934" s="40"/>
      <c r="I934" s="40"/>
      <c r="J934" s="40"/>
      <c r="K934" s="40"/>
      <c r="L934" s="40"/>
      <c r="M934" s="40"/>
      <c r="N934" s="40"/>
    </row>
    <row r="935" spans="2:14" ht="12.75" customHeight="1" x14ac:dyDescent="0.2">
      <c r="B935" s="38"/>
      <c r="C935" s="86"/>
      <c r="E935" s="40"/>
      <c r="F935" s="40"/>
      <c r="G935" s="40"/>
      <c r="H935" s="40"/>
      <c r="I935" s="40"/>
      <c r="J935" s="40"/>
      <c r="K935" s="40"/>
      <c r="L935" s="40"/>
      <c r="M935" s="40"/>
      <c r="N935" s="40"/>
    </row>
    <row r="936" spans="2:14" ht="12.75" customHeight="1" x14ac:dyDescent="0.2">
      <c r="B936" s="38"/>
      <c r="C936" s="86"/>
      <c r="E936" s="40"/>
      <c r="F936" s="40"/>
      <c r="G936" s="40"/>
      <c r="H936" s="40"/>
      <c r="I936" s="40"/>
      <c r="J936" s="40"/>
      <c r="K936" s="40"/>
      <c r="L936" s="40"/>
      <c r="M936" s="40"/>
      <c r="N936" s="40"/>
    </row>
    <row r="937" spans="2:14" ht="12.75" customHeight="1" x14ac:dyDescent="0.2">
      <c r="B937" s="38"/>
      <c r="C937" s="86"/>
      <c r="E937" s="40"/>
      <c r="F937" s="40"/>
      <c r="G937" s="40"/>
      <c r="H937" s="40"/>
      <c r="I937" s="40"/>
      <c r="J937" s="40"/>
      <c r="K937" s="40"/>
      <c r="L937" s="40"/>
      <c r="M937" s="40"/>
      <c r="N937" s="40"/>
    </row>
    <row r="938" spans="2:14" ht="12.75" customHeight="1" x14ac:dyDescent="0.2">
      <c r="B938" s="38"/>
      <c r="C938" s="86"/>
      <c r="E938" s="40"/>
      <c r="F938" s="40"/>
      <c r="G938" s="40"/>
      <c r="H938" s="40"/>
      <c r="I938" s="40"/>
      <c r="J938" s="40"/>
      <c r="K938" s="40"/>
      <c r="L938" s="40"/>
      <c r="M938" s="40"/>
      <c r="N938" s="40"/>
    </row>
    <row r="939" spans="2:14" ht="12.75" customHeight="1" x14ac:dyDescent="0.2">
      <c r="B939" s="38"/>
      <c r="C939" s="86"/>
      <c r="E939" s="40"/>
      <c r="F939" s="40"/>
      <c r="G939" s="40"/>
      <c r="H939" s="40"/>
      <c r="I939" s="40"/>
      <c r="J939" s="40"/>
      <c r="K939" s="40"/>
      <c r="L939" s="40"/>
      <c r="M939" s="40"/>
      <c r="N939" s="40"/>
    </row>
    <row r="940" spans="2:14" ht="12.75" customHeight="1" x14ac:dyDescent="0.2">
      <c r="B940" s="38"/>
      <c r="C940" s="86"/>
      <c r="E940" s="40"/>
      <c r="F940" s="40"/>
      <c r="G940" s="40"/>
      <c r="H940" s="40"/>
      <c r="I940" s="40"/>
      <c r="J940" s="40"/>
      <c r="K940" s="40"/>
      <c r="L940" s="40"/>
      <c r="M940" s="40"/>
      <c r="N940" s="40"/>
    </row>
    <row r="941" spans="2:14" ht="12.75" customHeight="1" x14ac:dyDescent="0.2">
      <c r="B941" s="38"/>
      <c r="C941" s="86"/>
      <c r="E941" s="40"/>
      <c r="F941" s="40"/>
      <c r="G941" s="40"/>
      <c r="H941" s="40"/>
      <c r="I941" s="40"/>
      <c r="J941" s="40"/>
      <c r="K941" s="40"/>
      <c r="L941" s="40"/>
      <c r="M941" s="40"/>
      <c r="N941" s="40"/>
    </row>
    <row r="942" spans="2:14" ht="12.75" customHeight="1" x14ac:dyDescent="0.2">
      <c r="B942" s="38"/>
      <c r="C942" s="86"/>
      <c r="E942" s="40"/>
      <c r="F942" s="40"/>
      <c r="G942" s="40"/>
      <c r="H942" s="40"/>
      <c r="I942" s="40"/>
      <c r="J942" s="40"/>
      <c r="K942" s="40"/>
      <c r="L942" s="40"/>
      <c r="M942" s="40"/>
      <c r="N942" s="40"/>
    </row>
    <row r="943" spans="2:14" ht="12.75" customHeight="1" x14ac:dyDescent="0.2">
      <c r="B943" s="38"/>
      <c r="C943" s="86"/>
      <c r="E943" s="40"/>
      <c r="F943" s="40"/>
      <c r="G943" s="40"/>
      <c r="H943" s="40"/>
      <c r="I943" s="40"/>
      <c r="J943" s="40"/>
      <c r="K943" s="40"/>
      <c r="L943" s="40"/>
      <c r="M943" s="40"/>
      <c r="N943" s="40"/>
    </row>
    <row r="944" spans="2:14" ht="12.75" customHeight="1" x14ac:dyDescent="0.2">
      <c r="B944" s="38"/>
      <c r="C944" s="86"/>
      <c r="E944" s="40"/>
      <c r="F944" s="40"/>
      <c r="G944" s="40"/>
      <c r="H944" s="40"/>
      <c r="I944" s="40"/>
      <c r="J944" s="40"/>
      <c r="K944" s="40"/>
      <c r="L944" s="40"/>
      <c r="M944" s="40"/>
      <c r="N944" s="40"/>
    </row>
    <row r="945" spans="2:14" ht="12.75" customHeight="1" x14ac:dyDescent="0.2">
      <c r="B945" s="38"/>
      <c r="C945" s="86"/>
      <c r="E945" s="40"/>
      <c r="F945" s="40"/>
      <c r="G945" s="40"/>
      <c r="H945" s="40"/>
      <c r="I945" s="40"/>
      <c r="J945" s="40"/>
      <c r="K945" s="40"/>
      <c r="L945" s="40"/>
      <c r="M945" s="40"/>
      <c r="N945" s="40"/>
    </row>
    <row r="946" spans="2:14" ht="12.75" customHeight="1" x14ac:dyDescent="0.2">
      <c r="B946" s="38"/>
      <c r="C946" s="86"/>
      <c r="E946" s="40"/>
      <c r="F946" s="40"/>
      <c r="G946" s="40"/>
      <c r="H946" s="40"/>
      <c r="I946" s="40"/>
      <c r="J946" s="40"/>
      <c r="K946" s="40"/>
      <c r="L946" s="40"/>
      <c r="M946" s="40"/>
      <c r="N946" s="40"/>
    </row>
    <row r="947" spans="2:14" ht="12.75" customHeight="1" x14ac:dyDescent="0.2">
      <c r="B947" s="38"/>
      <c r="C947" s="86"/>
      <c r="E947" s="40"/>
      <c r="F947" s="40"/>
      <c r="G947" s="40"/>
      <c r="H947" s="40"/>
      <c r="I947" s="40"/>
      <c r="J947" s="40"/>
      <c r="K947" s="40"/>
      <c r="L947" s="40"/>
      <c r="M947" s="40"/>
      <c r="N947" s="40"/>
    </row>
    <row r="948" spans="2:14" ht="12.75" customHeight="1" x14ac:dyDescent="0.2">
      <c r="B948" s="38"/>
      <c r="C948" s="86"/>
      <c r="E948" s="40"/>
      <c r="F948" s="40"/>
      <c r="G948" s="40"/>
      <c r="H948" s="40"/>
      <c r="I948" s="40"/>
      <c r="J948" s="40"/>
      <c r="K948" s="40"/>
      <c r="L948" s="40"/>
      <c r="M948" s="40"/>
      <c r="N948" s="40"/>
    </row>
    <row r="949" spans="2:14" ht="12.75" customHeight="1" x14ac:dyDescent="0.2">
      <c r="B949" s="38"/>
      <c r="C949" s="86"/>
      <c r="E949" s="40"/>
      <c r="F949" s="40"/>
      <c r="G949" s="40"/>
      <c r="H949" s="40"/>
      <c r="I949" s="40"/>
      <c r="J949" s="40"/>
      <c r="K949" s="40"/>
      <c r="L949" s="40"/>
      <c r="M949" s="40"/>
      <c r="N949" s="40"/>
    </row>
    <row r="950" spans="2:14" ht="12.75" customHeight="1" x14ac:dyDescent="0.2">
      <c r="B950" s="38"/>
      <c r="C950" s="86"/>
      <c r="E950" s="40"/>
      <c r="F950" s="40"/>
      <c r="G950" s="40"/>
      <c r="H950" s="40"/>
      <c r="I950" s="40"/>
      <c r="J950" s="40"/>
      <c r="K950" s="40"/>
      <c r="L950" s="40"/>
      <c r="M950" s="40"/>
      <c r="N950" s="40"/>
    </row>
    <row r="951" spans="2:14" ht="12.75" customHeight="1" x14ac:dyDescent="0.2">
      <c r="B951" s="38"/>
      <c r="C951" s="86"/>
      <c r="E951" s="40"/>
      <c r="F951" s="40"/>
      <c r="G951" s="40"/>
      <c r="H951" s="40"/>
      <c r="I951" s="40"/>
      <c r="J951" s="40"/>
      <c r="K951" s="40"/>
      <c r="L951" s="40"/>
      <c r="M951" s="40"/>
      <c r="N951" s="40"/>
    </row>
    <row r="952" spans="2:14" ht="12.75" customHeight="1" x14ac:dyDescent="0.2">
      <c r="B952" s="38"/>
      <c r="C952" s="86"/>
      <c r="E952" s="40"/>
      <c r="F952" s="40"/>
      <c r="G952" s="40"/>
      <c r="H952" s="40"/>
      <c r="I952" s="40"/>
      <c r="J952" s="40"/>
      <c r="K952" s="40"/>
      <c r="L952" s="40"/>
      <c r="M952" s="40"/>
      <c r="N952" s="40"/>
    </row>
    <row r="953" spans="2:14" ht="12.75" customHeight="1" x14ac:dyDescent="0.2">
      <c r="B953" s="38"/>
      <c r="C953" s="86"/>
      <c r="E953" s="40"/>
      <c r="F953" s="40"/>
      <c r="G953" s="40"/>
      <c r="H953" s="40"/>
      <c r="I953" s="40"/>
      <c r="J953" s="40"/>
      <c r="K953" s="40"/>
      <c r="L953" s="40"/>
      <c r="M953" s="40"/>
      <c r="N953" s="40"/>
    </row>
    <row r="954" spans="2:14" ht="12.75" customHeight="1" x14ac:dyDescent="0.2">
      <c r="B954" s="38"/>
      <c r="C954" s="86"/>
      <c r="E954" s="40"/>
      <c r="F954" s="40"/>
      <c r="G954" s="40"/>
      <c r="H954" s="40"/>
      <c r="I954" s="40"/>
      <c r="J954" s="40"/>
      <c r="K954" s="40"/>
      <c r="L954" s="40"/>
      <c r="M954" s="40"/>
      <c r="N954" s="40"/>
    </row>
    <row r="955" spans="2:14" ht="12.75" customHeight="1" x14ac:dyDescent="0.2">
      <c r="B955" s="38"/>
      <c r="C955" s="86"/>
      <c r="E955" s="40"/>
      <c r="F955" s="40"/>
      <c r="G955" s="40"/>
      <c r="H955" s="40"/>
      <c r="I955" s="40"/>
      <c r="J955" s="40"/>
      <c r="K955" s="40"/>
      <c r="L955" s="40"/>
      <c r="M955" s="40"/>
      <c r="N955" s="40"/>
    </row>
    <row r="956" spans="2:14" ht="12.75" customHeight="1" x14ac:dyDescent="0.2">
      <c r="B956" s="38"/>
      <c r="C956" s="86"/>
      <c r="E956" s="40"/>
      <c r="F956" s="40"/>
      <c r="G956" s="40"/>
      <c r="H956" s="40"/>
      <c r="I956" s="40"/>
      <c r="J956" s="40"/>
      <c r="K956" s="40"/>
      <c r="L956" s="40"/>
      <c r="M956" s="40"/>
      <c r="N956" s="40"/>
    </row>
    <row r="957" spans="2:14" ht="12.75" customHeight="1" x14ac:dyDescent="0.2">
      <c r="B957" s="38"/>
      <c r="C957" s="86"/>
      <c r="E957" s="40"/>
      <c r="F957" s="40"/>
      <c r="G957" s="40"/>
      <c r="H957" s="40"/>
      <c r="I957" s="40"/>
      <c r="J957" s="40"/>
      <c r="K957" s="40"/>
      <c r="L957" s="40"/>
      <c r="M957" s="40"/>
      <c r="N957" s="40"/>
    </row>
    <row r="958" spans="2:14" ht="12.75" customHeight="1" x14ac:dyDescent="0.2">
      <c r="B958" s="38"/>
      <c r="C958" s="86"/>
      <c r="E958" s="40"/>
      <c r="F958" s="40"/>
      <c r="G958" s="40"/>
      <c r="H958" s="40"/>
      <c r="I958" s="40"/>
      <c r="J958" s="40"/>
      <c r="K958" s="40"/>
      <c r="L958" s="40"/>
      <c r="M958" s="40"/>
      <c r="N958" s="40"/>
    </row>
    <row r="959" spans="2:14" ht="12.75" customHeight="1" x14ac:dyDescent="0.2">
      <c r="B959" s="38"/>
      <c r="C959" s="86"/>
      <c r="E959" s="40"/>
      <c r="F959" s="40"/>
      <c r="G959" s="40"/>
      <c r="H959" s="40"/>
      <c r="I959" s="40"/>
      <c r="J959" s="40"/>
      <c r="K959" s="40"/>
      <c r="L959" s="40"/>
      <c r="M959" s="40"/>
      <c r="N959" s="40"/>
    </row>
    <row r="960" spans="2:14" ht="12.75" customHeight="1" x14ac:dyDescent="0.2">
      <c r="B960" s="38"/>
      <c r="C960" s="86"/>
      <c r="E960" s="40"/>
      <c r="F960" s="40"/>
      <c r="G960" s="40"/>
      <c r="H960" s="40"/>
      <c r="I960" s="40"/>
      <c r="J960" s="40"/>
      <c r="K960" s="40"/>
      <c r="L960" s="40"/>
      <c r="M960" s="40"/>
      <c r="N960" s="40"/>
    </row>
    <row r="961" spans="2:14" ht="12.75" customHeight="1" x14ac:dyDescent="0.2">
      <c r="B961" s="38"/>
      <c r="C961" s="86"/>
      <c r="E961" s="40"/>
      <c r="F961" s="40"/>
      <c r="G961" s="40"/>
      <c r="H961" s="40"/>
      <c r="I961" s="40"/>
      <c r="J961" s="40"/>
      <c r="K961" s="40"/>
      <c r="L961" s="40"/>
      <c r="M961" s="40"/>
      <c r="N961" s="40"/>
    </row>
    <row r="962" spans="2:14" ht="12.75" customHeight="1" x14ac:dyDescent="0.2">
      <c r="B962" s="38"/>
      <c r="C962" s="86"/>
      <c r="E962" s="40"/>
      <c r="F962" s="40"/>
      <c r="G962" s="40"/>
      <c r="H962" s="40"/>
      <c r="I962" s="40"/>
      <c r="J962" s="40"/>
      <c r="K962" s="40"/>
      <c r="L962" s="40"/>
      <c r="M962" s="40"/>
      <c r="N962" s="40"/>
    </row>
    <row r="963" spans="2:14" ht="12.75" customHeight="1" x14ac:dyDescent="0.2">
      <c r="B963" s="38"/>
      <c r="C963" s="86"/>
      <c r="E963" s="40"/>
      <c r="F963" s="40"/>
      <c r="G963" s="40"/>
      <c r="H963" s="40"/>
      <c r="I963" s="40"/>
      <c r="J963" s="40"/>
      <c r="K963" s="40"/>
      <c r="L963" s="40"/>
      <c r="M963" s="40"/>
      <c r="N963" s="40"/>
    </row>
    <row r="964" spans="2:14" ht="12.75" customHeight="1" x14ac:dyDescent="0.2">
      <c r="B964" s="38"/>
      <c r="C964" s="86"/>
      <c r="E964" s="40"/>
      <c r="F964" s="40"/>
      <c r="G964" s="40"/>
      <c r="H964" s="40"/>
      <c r="I964" s="40"/>
      <c r="J964" s="40"/>
      <c r="K964" s="40"/>
      <c r="L964" s="40"/>
      <c r="M964" s="40"/>
      <c r="N964" s="40"/>
    </row>
    <row r="965" spans="2:14" ht="12.75" customHeight="1" x14ac:dyDescent="0.2">
      <c r="B965" s="38"/>
      <c r="C965" s="86"/>
      <c r="E965" s="40"/>
      <c r="F965" s="40"/>
      <c r="G965" s="40"/>
      <c r="H965" s="40"/>
      <c r="I965" s="40"/>
      <c r="J965" s="40"/>
      <c r="K965" s="40"/>
      <c r="L965" s="40"/>
      <c r="M965" s="40"/>
      <c r="N965" s="40"/>
    </row>
    <row r="966" spans="2:14" ht="12.75" customHeight="1" x14ac:dyDescent="0.2">
      <c r="B966" s="38"/>
      <c r="C966" s="86"/>
      <c r="E966" s="40"/>
      <c r="F966" s="40"/>
      <c r="G966" s="40"/>
      <c r="H966" s="40"/>
      <c r="I966" s="40"/>
      <c r="J966" s="40"/>
      <c r="K966" s="40"/>
      <c r="L966" s="40"/>
      <c r="M966" s="40"/>
      <c r="N966" s="40"/>
    </row>
    <row r="967" spans="2:14" ht="12.75" customHeight="1" x14ac:dyDescent="0.2">
      <c r="B967" s="38"/>
      <c r="C967" s="86"/>
      <c r="E967" s="40"/>
      <c r="F967" s="40"/>
      <c r="G967" s="40"/>
      <c r="H967" s="40"/>
      <c r="I967" s="40"/>
      <c r="J967" s="40"/>
      <c r="K967" s="40"/>
      <c r="L967" s="40"/>
      <c r="M967" s="40"/>
      <c r="N967" s="40"/>
    </row>
    <row r="968" spans="2:14" ht="12.75" customHeight="1" x14ac:dyDescent="0.2">
      <c r="B968" s="38"/>
      <c r="C968" s="86"/>
      <c r="E968" s="40"/>
      <c r="F968" s="40"/>
      <c r="G968" s="40"/>
      <c r="H968" s="40"/>
      <c r="I968" s="40"/>
      <c r="J968" s="40"/>
      <c r="K968" s="40"/>
      <c r="L968" s="40"/>
      <c r="M968" s="40"/>
      <c r="N968" s="40"/>
    </row>
    <row r="969" spans="2:14" ht="12.75" customHeight="1" x14ac:dyDescent="0.2">
      <c r="B969" s="38"/>
      <c r="C969" s="86"/>
      <c r="E969" s="40"/>
      <c r="F969" s="40"/>
      <c r="G969" s="40"/>
      <c r="H969" s="40"/>
      <c r="I969" s="40"/>
      <c r="J969" s="40"/>
      <c r="K969" s="40"/>
      <c r="L969" s="40"/>
      <c r="M969" s="40"/>
      <c r="N969" s="40"/>
    </row>
    <row r="970" spans="2:14" ht="12.75" customHeight="1" x14ac:dyDescent="0.2">
      <c r="B970" s="38"/>
      <c r="C970" s="86"/>
      <c r="E970" s="40"/>
      <c r="F970" s="40"/>
      <c r="G970" s="40"/>
      <c r="H970" s="40"/>
      <c r="I970" s="40"/>
      <c r="J970" s="40"/>
      <c r="K970" s="40"/>
      <c r="L970" s="40"/>
      <c r="M970" s="40"/>
      <c r="N970" s="40"/>
    </row>
    <row r="971" spans="2:14" ht="12.75" customHeight="1" x14ac:dyDescent="0.2">
      <c r="B971" s="38"/>
      <c r="C971" s="86"/>
      <c r="E971" s="40"/>
      <c r="F971" s="40"/>
      <c r="G971" s="40"/>
      <c r="H971" s="40"/>
      <c r="I971" s="40"/>
      <c r="J971" s="40"/>
      <c r="K971" s="40"/>
      <c r="L971" s="40"/>
      <c r="M971" s="40"/>
      <c r="N971" s="40"/>
    </row>
    <row r="972" spans="2:14" ht="12.75" customHeight="1" x14ac:dyDescent="0.2">
      <c r="B972" s="38"/>
      <c r="C972" s="86"/>
      <c r="E972" s="40"/>
      <c r="F972" s="40"/>
      <c r="G972" s="40"/>
      <c r="H972" s="40"/>
      <c r="I972" s="40"/>
      <c r="J972" s="40"/>
      <c r="K972" s="40"/>
      <c r="L972" s="40"/>
      <c r="M972" s="40"/>
      <c r="N972" s="40"/>
    </row>
    <row r="973" spans="2:14" ht="12.75" customHeight="1" x14ac:dyDescent="0.2">
      <c r="B973" s="38"/>
      <c r="C973" s="86"/>
      <c r="E973" s="40"/>
      <c r="F973" s="40"/>
      <c r="G973" s="40"/>
      <c r="H973" s="40"/>
      <c r="I973" s="40"/>
      <c r="J973" s="40"/>
      <c r="K973" s="40"/>
      <c r="L973" s="40"/>
      <c r="M973" s="40"/>
      <c r="N973" s="40"/>
    </row>
    <row r="974" spans="2:14" ht="12.75" customHeight="1" x14ac:dyDescent="0.2">
      <c r="B974" s="38"/>
      <c r="C974" s="86"/>
      <c r="E974" s="40"/>
      <c r="F974" s="40"/>
      <c r="G974" s="40"/>
      <c r="H974" s="40"/>
      <c r="I974" s="40"/>
      <c r="J974" s="40"/>
      <c r="K974" s="40"/>
      <c r="L974" s="40"/>
      <c r="M974" s="40"/>
      <c r="N974" s="40"/>
    </row>
    <row r="975" spans="2:14" ht="12.75" customHeight="1" x14ac:dyDescent="0.2">
      <c r="B975" s="38"/>
      <c r="C975" s="86"/>
      <c r="E975" s="40"/>
      <c r="F975" s="40"/>
      <c r="G975" s="40"/>
      <c r="H975" s="40"/>
      <c r="I975" s="40"/>
      <c r="J975" s="40"/>
      <c r="K975" s="40"/>
      <c r="L975" s="40"/>
      <c r="M975" s="40"/>
      <c r="N975" s="40"/>
    </row>
    <row r="976" spans="2:14" ht="12.75" customHeight="1" x14ac:dyDescent="0.2">
      <c r="B976" s="38"/>
      <c r="C976" s="86"/>
      <c r="E976" s="40"/>
      <c r="F976" s="40"/>
      <c r="G976" s="40"/>
      <c r="H976" s="40"/>
      <c r="I976" s="40"/>
      <c r="J976" s="40"/>
      <c r="K976" s="40"/>
      <c r="L976" s="40"/>
      <c r="M976" s="40"/>
      <c r="N976" s="40"/>
    </row>
    <row r="977" spans="2:14" ht="12.75" customHeight="1" x14ac:dyDescent="0.2">
      <c r="B977" s="38"/>
      <c r="C977" s="86"/>
      <c r="E977" s="40"/>
      <c r="F977" s="40"/>
      <c r="G977" s="40"/>
      <c r="H977" s="40"/>
      <c r="I977" s="40"/>
      <c r="J977" s="40"/>
      <c r="K977" s="40"/>
      <c r="L977" s="40"/>
      <c r="M977" s="40"/>
      <c r="N977" s="40"/>
    </row>
    <row r="978" spans="2:14" ht="12.75" customHeight="1" x14ac:dyDescent="0.2">
      <c r="B978" s="38"/>
      <c r="C978" s="86"/>
      <c r="E978" s="40"/>
      <c r="F978" s="40"/>
      <c r="G978" s="40"/>
      <c r="H978" s="40"/>
      <c r="I978" s="40"/>
      <c r="J978" s="40"/>
      <c r="K978" s="40"/>
      <c r="L978" s="40"/>
      <c r="M978" s="40"/>
      <c r="N978" s="40"/>
    </row>
    <row r="979" spans="2:14" ht="12.75" customHeight="1" x14ac:dyDescent="0.2">
      <c r="B979" s="38"/>
      <c r="C979" s="86"/>
      <c r="E979" s="40"/>
      <c r="F979" s="40"/>
      <c r="G979" s="40"/>
      <c r="H979" s="40"/>
      <c r="I979" s="40"/>
      <c r="J979" s="40"/>
      <c r="K979" s="40"/>
      <c r="L979" s="40"/>
      <c r="M979" s="40"/>
      <c r="N979" s="40"/>
    </row>
    <row r="980" spans="2:14" ht="12.75" customHeight="1" x14ac:dyDescent="0.2">
      <c r="B980" s="38"/>
      <c r="C980" s="86"/>
      <c r="E980" s="40"/>
      <c r="F980" s="40"/>
      <c r="G980" s="40"/>
      <c r="H980" s="40"/>
      <c r="I980" s="40"/>
      <c r="J980" s="40"/>
      <c r="K980" s="40"/>
      <c r="L980" s="40"/>
      <c r="M980" s="40"/>
      <c r="N980" s="40"/>
    </row>
    <row r="981" spans="2:14" ht="12.75" customHeight="1" x14ac:dyDescent="0.2">
      <c r="B981" s="38"/>
      <c r="C981" s="86"/>
      <c r="E981" s="40"/>
      <c r="F981" s="40"/>
      <c r="G981" s="40"/>
      <c r="H981" s="40"/>
      <c r="I981" s="40"/>
      <c r="J981" s="40"/>
      <c r="K981" s="40"/>
      <c r="L981" s="40"/>
      <c r="M981" s="40"/>
      <c r="N981" s="40"/>
    </row>
    <row r="982" spans="2:14" ht="12.75" customHeight="1" x14ac:dyDescent="0.2">
      <c r="B982" s="38"/>
      <c r="C982" s="86"/>
      <c r="E982" s="40"/>
      <c r="F982" s="40"/>
      <c r="G982" s="40"/>
      <c r="H982" s="40"/>
      <c r="I982" s="40"/>
      <c r="J982" s="40"/>
      <c r="K982" s="40"/>
      <c r="L982" s="40"/>
      <c r="M982" s="40"/>
      <c r="N982" s="40"/>
    </row>
    <row r="983" spans="2:14" ht="12.75" customHeight="1" x14ac:dyDescent="0.2">
      <c r="B983" s="38"/>
      <c r="C983" s="86"/>
      <c r="E983" s="40"/>
      <c r="F983" s="40"/>
      <c r="G983" s="40"/>
      <c r="H983" s="40"/>
      <c r="I983" s="40"/>
      <c r="J983" s="40"/>
      <c r="K983" s="40"/>
      <c r="L983" s="40"/>
      <c r="M983" s="40"/>
      <c r="N983" s="40"/>
    </row>
    <row r="984" spans="2:14" ht="12.75" customHeight="1" x14ac:dyDescent="0.2">
      <c r="B984" s="38"/>
      <c r="C984" s="86"/>
      <c r="E984" s="40"/>
      <c r="F984" s="40"/>
      <c r="G984" s="40"/>
      <c r="H984" s="40"/>
      <c r="I984" s="40"/>
      <c r="J984" s="40"/>
      <c r="K984" s="40"/>
      <c r="L984" s="40"/>
      <c r="M984" s="40"/>
      <c r="N984" s="40"/>
    </row>
    <row r="985" spans="2:14" ht="12.75" customHeight="1" x14ac:dyDescent="0.2">
      <c r="B985" s="38"/>
      <c r="C985" s="86"/>
      <c r="E985" s="40"/>
      <c r="F985" s="40"/>
      <c r="G985" s="40"/>
      <c r="H985" s="40"/>
      <c r="I985" s="40"/>
      <c r="J985" s="40"/>
      <c r="K985" s="40"/>
      <c r="L985" s="40"/>
      <c r="M985" s="40"/>
      <c r="N985" s="40"/>
    </row>
    <row r="986" spans="2:14" ht="12.75" customHeight="1" x14ac:dyDescent="0.2">
      <c r="B986" s="38"/>
      <c r="C986" s="86"/>
      <c r="E986" s="40"/>
      <c r="F986" s="40"/>
      <c r="G986" s="40"/>
      <c r="H986" s="40"/>
      <c r="I986" s="40"/>
      <c r="J986" s="40"/>
      <c r="K986" s="40"/>
      <c r="L986" s="40"/>
      <c r="M986" s="40"/>
      <c r="N986" s="40"/>
    </row>
    <row r="987" spans="2:14" ht="12.75" customHeight="1" x14ac:dyDescent="0.2">
      <c r="B987" s="38"/>
      <c r="C987" s="86"/>
      <c r="E987" s="40"/>
      <c r="F987" s="40"/>
      <c r="G987" s="40"/>
      <c r="H987" s="40"/>
      <c r="I987" s="40"/>
      <c r="J987" s="40"/>
      <c r="K987" s="40"/>
      <c r="L987" s="40"/>
      <c r="M987" s="40"/>
      <c r="N987" s="40"/>
    </row>
    <row r="988" spans="2:14" ht="15" customHeight="1" x14ac:dyDescent="0.2">
      <c r="H988" s="40"/>
      <c r="I988" s="40"/>
      <c r="J988" s="40"/>
      <c r="K988" s="40"/>
      <c r="L988" s="40"/>
      <c r="M988" s="40"/>
    </row>
    <row r="989" spans="2:14" ht="15" customHeight="1" x14ac:dyDescent="0.2">
      <c r="H989" s="40"/>
      <c r="I989" s="40"/>
      <c r="J989" s="40"/>
      <c r="K989" s="40"/>
      <c r="L989" s="40"/>
      <c r="M989" s="40"/>
    </row>
    <row r="990" spans="2:14" ht="15" customHeight="1" x14ac:dyDescent="0.2">
      <c r="H990" s="40"/>
      <c r="I990" s="40"/>
      <c r="J990" s="40"/>
      <c r="K990" s="40"/>
      <c r="L990" s="40"/>
      <c r="M990" s="40"/>
    </row>
    <row r="991" spans="2:14" ht="15" customHeight="1" x14ac:dyDescent="0.2">
      <c r="H991" s="40"/>
      <c r="I991" s="40"/>
      <c r="J991" s="40"/>
      <c r="K991" s="40"/>
      <c r="L991" s="40"/>
      <c r="M991" s="40"/>
    </row>
    <row r="992" spans="2:14" ht="15" customHeight="1" x14ac:dyDescent="0.2">
      <c r="H992" s="40"/>
      <c r="I992" s="40"/>
      <c r="J992" s="40"/>
      <c r="K992" s="40"/>
      <c r="L992" s="40"/>
      <c r="M992" s="40"/>
    </row>
    <row r="993" spans="8:13" ht="15" customHeight="1" x14ac:dyDescent="0.2">
      <c r="H993" s="40"/>
      <c r="I993" s="40"/>
      <c r="J993" s="40"/>
      <c r="K993" s="40"/>
      <c r="L993" s="40"/>
      <c r="M993" s="40"/>
    </row>
    <row r="994" spans="8:13" ht="15" customHeight="1" x14ac:dyDescent="0.2">
      <c r="H994" s="40"/>
      <c r="I994" s="40"/>
      <c r="J994" s="40"/>
      <c r="K994" s="40"/>
      <c r="L994" s="40"/>
      <c r="M994" s="40"/>
    </row>
    <row r="995" spans="8:13" ht="15" customHeight="1" x14ac:dyDescent="0.2">
      <c r="H995" s="40"/>
      <c r="I995" s="40"/>
      <c r="J995" s="40"/>
      <c r="K995" s="40"/>
      <c r="L995" s="40"/>
      <c r="M995" s="40"/>
    </row>
    <row r="996" spans="8:13" ht="15" customHeight="1" x14ac:dyDescent="0.2">
      <c r="H996" s="40"/>
      <c r="I996" s="40"/>
    </row>
    <row r="997" spans="8:13" ht="15" customHeight="1" x14ac:dyDescent="0.2">
      <c r="H997" s="40"/>
      <c r="I997" s="40"/>
    </row>
    <row r="998" spans="8:13" ht="10.5" customHeight="1" x14ac:dyDescent="0.2"/>
    <row r="999" spans="8:13" ht="10.5" customHeight="1" x14ac:dyDescent="0.2"/>
  </sheetData>
  <autoFilter ref="B1:AM10" xr:uid="{00000000-0009-0000-0000-000001000000}"/>
  <mergeCells count="37">
    <mergeCell ref="H160:I160"/>
    <mergeCell ref="B8:AM8"/>
    <mergeCell ref="C9:C10"/>
    <mergeCell ref="D9:D10"/>
    <mergeCell ref="I123:J123"/>
    <mergeCell ref="H155:I155"/>
    <mergeCell ref="H158:I158"/>
    <mergeCell ref="H159:I159"/>
    <mergeCell ref="AM9:AM10"/>
    <mergeCell ref="AE9:AE10"/>
    <mergeCell ref="AF9:AF10"/>
    <mergeCell ref="AG9:AG10"/>
    <mergeCell ref="AH9:AH10"/>
    <mergeCell ref="AI9:AI10"/>
    <mergeCell ref="AK9:AK10"/>
    <mergeCell ref="X9:X10"/>
    <mergeCell ref="Z9:Z10"/>
    <mergeCell ref="AA9:AA10"/>
    <mergeCell ref="AB9:AB10"/>
    <mergeCell ref="AC9:AC10"/>
    <mergeCell ref="AD9:AD10"/>
    <mergeCell ref="Y9:Y10"/>
    <mergeCell ref="W9:W10"/>
    <mergeCell ref="E9:G9"/>
    <mergeCell ref="H9:J9"/>
    <mergeCell ref="K9:K10"/>
    <mergeCell ref="L9:L10"/>
    <mergeCell ref="M9:M10"/>
    <mergeCell ref="N9:N10"/>
    <mergeCell ref="O9:O10"/>
    <mergeCell ref="P9:P10"/>
    <mergeCell ref="Q9:Q10"/>
    <mergeCell ref="R9:R10"/>
    <mergeCell ref="S9:S10"/>
    <mergeCell ref="T9:T10"/>
    <mergeCell ref="U9:U10"/>
    <mergeCell ref="V9:V10"/>
  </mergeCells>
  <conditionalFormatting sqref="A1:XFD7 B10:B11 N11:Z11 AB10:XFD11 K126:XFD126 A9:XFD9 AN8:XFD8 B8 E10:L11 K123:XFD123 B123:D124 A151:XFD1048576 F123:I123 F126:I126 F127:XFD150 B150:D150 B148 B12:L13 B149:C149 B125:C147 A121:XFD122 C14:L67 N16:X31 AM67:XFD87 C68:X108 B14:B108 B113:B114 C113:XFD113 D125:D149 F124:XFD125 B115:XFD120 B109:X112 N12:R15 T12:X15 N33:X46 N32:R32 T32:X32 N48:X59 N47:R47 T47:X47 N61:X67 N60:R60 T60:X60 N10:X10 Z10 Z88:XFD112 Z67:AK87 Z12:XFD66">
    <cfRule type="cellIs" priority="25" operator="between">
      <formula>44562</formula>
      <formula>44772</formula>
    </cfRule>
  </conditionalFormatting>
  <conditionalFormatting sqref="K13">
    <cfRule type="colorScale" priority="24">
      <colorScale>
        <cfvo type="num" val="44572"/>
        <cfvo type="num" val="44772"/>
        <color rgb="FFFF7128"/>
        <color theme="9"/>
      </colorScale>
    </cfRule>
  </conditionalFormatting>
  <conditionalFormatting sqref="AJ1:AJ7 AB123:AB126 AJ152:AJ1048576 AE127:AE151 AJ9:AJ108 AJ113 AJ115:AJ122 AI109:AJ112">
    <cfRule type="containsText" dxfId="26" priority="20" operator="containsText" text="VIGENTE">
      <formula>NOT(ISERROR(SEARCH("VIGENTE",AB1)))</formula>
    </cfRule>
    <cfRule type="containsText" dxfId="25" priority="21" operator="containsText" text="TERMINADO">
      <formula>NOT(ISERROR(SEARCH("TERMINADO",AB1)))</formula>
    </cfRule>
    <cfRule type="containsText" dxfId="24" priority="22" operator="containsText" text="PROXIMOATERMINAR">
      <formula>NOT(ISERROR(SEARCH("PROXIMOATERMINAR",AB1)))</formula>
    </cfRule>
    <cfRule type="colorScale" priority="23">
      <colorScale>
        <cfvo type="num" val="&quot;PROXIMOATERMINAR&quot;"/>
        <cfvo type="num" val="&quot;VIGENTE&quot;"/>
        <color rgb="FFFF0000"/>
        <color theme="9"/>
      </colorScale>
    </cfRule>
  </conditionalFormatting>
  <conditionalFormatting sqref="C148">
    <cfRule type="cellIs" priority="19" operator="between">
      <formula>44562</formula>
      <formula>44772</formula>
    </cfRule>
  </conditionalFormatting>
  <conditionalFormatting sqref="M12:M15">
    <cfRule type="cellIs" priority="18" operator="between">
      <formula>44562</formula>
      <formula>44772</formula>
    </cfRule>
  </conditionalFormatting>
  <conditionalFormatting sqref="M16:M18">
    <cfRule type="cellIs" priority="17" operator="between">
      <formula>44562</formula>
      <formula>44772</formula>
    </cfRule>
  </conditionalFormatting>
  <conditionalFormatting sqref="M19:M24 M26:M41">
    <cfRule type="cellIs" priority="16" operator="between">
      <formula>44562</formula>
      <formula>44772</formula>
    </cfRule>
  </conditionalFormatting>
  <conditionalFormatting sqref="M25">
    <cfRule type="cellIs" priority="15" operator="between">
      <formula>44562</formula>
      <formula>44772</formula>
    </cfRule>
  </conditionalFormatting>
  <conditionalFormatting sqref="M42:M66">
    <cfRule type="cellIs" priority="14" operator="between">
      <formula>44562</formula>
      <formula>44772</formula>
    </cfRule>
  </conditionalFormatting>
  <conditionalFormatting sqref="M67">
    <cfRule type="cellIs" priority="13" operator="between">
      <formula>44562</formula>
      <formula>44772</formula>
    </cfRule>
  </conditionalFormatting>
  <conditionalFormatting sqref="AL67:AL87">
    <cfRule type="cellIs" priority="12" operator="between">
      <formula>44562</formula>
      <formula>44772</formula>
    </cfRule>
  </conditionalFormatting>
  <conditionalFormatting sqref="C114:XFD114">
    <cfRule type="cellIs" priority="11" operator="between">
      <formula>44562</formula>
      <formula>44772</formula>
    </cfRule>
  </conditionalFormatting>
  <conditionalFormatting sqref="AJ114">
    <cfRule type="containsText" dxfId="23" priority="7" operator="containsText" text="VIGENTE">
      <formula>NOT(ISERROR(SEARCH("VIGENTE",AJ114)))</formula>
    </cfRule>
    <cfRule type="containsText" dxfId="22" priority="8" operator="containsText" text="TERMINADO">
      <formula>NOT(ISERROR(SEARCH("TERMINADO",AJ114)))</formula>
    </cfRule>
    <cfRule type="containsText" dxfId="21" priority="9" operator="containsText" text="PROXIMOATERMINAR">
      <formula>NOT(ISERROR(SEARCH("PROXIMOATERMINAR",AJ114)))</formula>
    </cfRule>
    <cfRule type="colorScale" priority="10">
      <colorScale>
        <cfvo type="num" val="&quot;PROXIMOATERMINAR&quot;"/>
        <cfvo type="num" val="&quot;VIGENTE&quot;"/>
        <color rgb="FFFF0000"/>
        <color theme="9"/>
      </colorScale>
    </cfRule>
  </conditionalFormatting>
  <conditionalFormatting sqref="S12:S15">
    <cfRule type="cellIs" priority="5" operator="between">
      <formula>44562</formula>
      <formula>44772</formula>
    </cfRule>
  </conditionalFormatting>
  <conditionalFormatting sqref="S32">
    <cfRule type="cellIs" priority="4" operator="between">
      <formula>44562</formula>
      <formula>44772</formula>
    </cfRule>
  </conditionalFormatting>
  <conditionalFormatting sqref="S47">
    <cfRule type="cellIs" priority="3" operator="between">
      <formula>44562</formula>
      <formula>44772</formula>
    </cfRule>
  </conditionalFormatting>
  <conditionalFormatting sqref="S60">
    <cfRule type="cellIs" priority="2" operator="between">
      <formula>44562</formula>
      <formula>44772</formula>
    </cfRule>
  </conditionalFormatting>
  <conditionalFormatting sqref="Y12:Y112">
    <cfRule type="cellIs" priority="1" operator="between">
      <formula>44562</formula>
      <formula>44772</formula>
    </cfRule>
  </conditionalFormatting>
  <dataValidations count="1">
    <dataValidation type="list" allowBlank="1" showInputMessage="1" showErrorMessage="1" sqref="O12:O18" xr:uid="{00000000-0002-0000-0100-000000000000}">
      <formula1>$O$1:$O$7</formula1>
    </dataValidation>
  </dataValidations>
  <pageMargins left="0.7" right="0.7" top="0.75" bottom="0.75" header="0.3" footer="0.3"/>
  <pageSetup paperSize="5" scale="25" fitToHeight="0" orientation="landscape"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951"/>
  <sheetViews>
    <sheetView topLeftCell="T47" workbookViewId="0">
      <selection activeCell="AH11" sqref="AH11"/>
    </sheetView>
  </sheetViews>
  <sheetFormatPr baseColWidth="10" defaultColWidth="16.83203125" defaultRowHeight="12" x14ac:dyDescent="0.2"/>
  <cols>
    <col min="1" max="1" width="6.6640625" style="8" customWidth="1"/>
    <col min="2" max="2" width="36.1640625" style="8" customWidth="1"/>
    <col min="3" max="3" width="47.1640625" style="8" customWidth="1"/>
    <col min="4" max="4" width="20.83203125" style="8" customWidth="1"/>
    <col min="5" max="5" width="19.1640625" style="8" customWidth="1"/>
    <col min="6" max="6" width="16.6640625" style="8" customWidth="1"/>
    <col min="7" max="8" width="22.5" style="8" customWidth="1"/>
    <col min="9" max="9" width="16.1640625" style="8" customWidth="1"/>
    <col min="10" max="10" width="13.6640625" style="8" customWidth="1"/>
    <col min="11" max="12" width="17.6640625" style="8" customWidth="1"/>
    <col min="13" max="13" width="25.1640625" style="8" customWidth="1"/>
    <col min="14" max="14" width="26.1640625" style="8" customWidth="1"/>
    <col min="15" max="15" width="19" style="8" bestFit="1" customWidth="1"/>
    <col min="16" max="16" width="26.33203125" style="8" customWidth="1"/>
    <col min="17" max="17" width="22" style="8" bestFit="1" customWidth="1"/>
    <col min="18" max="18" width="24.6640625" style="8" customWidth="1"/>
    <col min="19" max="19" width="25" style="8" bestFit="1" customWidth="1"/>
    <col min="20" max="20" width="17.1640625" style="8" customWidth="1"/>
    <col min="21" max="21" width="17" style="8" customWidth="1"/>
    <col min="22" max="22" width="26.83203125" style="8" customWidth="1"/>
    <col min="23" max="23" width="16.33203125" style="8" customWidth="1"/>
    <col min="24" max="25" width="17" style="8" customWidth="1"/>
    <col min="26" max="26" width="17.6640625" style="8" customWidth="1"/>
    <col min="27" max="29" width="16.83203125" style="8"/>
    <col min="30" max="32" width="22.33203125" style="8" customWidth="1"/>
    <col min="33" max="35" width="21.1640625" style="8" customWidth="1"/>
    <col min="36" max="16384" width="16.83203125" style="8"/>
  </cols>
  <sheetData>
    <row r="1" spans="1:36" ht="12" hidden="1" customHeight="1" x14ac:dyDescent="0.2">
      <c r="N1" s="9" t="s">
        <v>68</v>
      </c>
    </row>
    <row r="2" spans="1:36" ht="12" hidden="1" customHeight="1" x14ac:dyDescent="0.2">
      <c r="N2" s="9" t="s">
        <v>44</v>
      </c>
    </row>
    <row r="3" spans="1:36" ht="12" hidden="1" customHeight="1" x14ac:dyDescent="0.2">
      <c r="N3" s="9" t="s">
        <v>69</v>
      </c>
    </row>
    <row r="4" spans="1:36" ht="12" hidden="1" customHeight="1" x14ac:dyDescent="0.2">
      <c r="N4" s="9" t="s">
        <v>70</v>
      </c>
    </row>
    <row r="5" spans="1:36" ht="12" hidden="1" customHeight="1" x14ac:dyDescent="0.2">
      <c r="N5" s="9" t="s">
        <v>71</v>
      </c>
    </row>
    <row r="6" spans="1:36" ht="12" hidden="1" customHeight="1" x14ac:dyDescent="0.2">
      <c r="N6" s="9" t="s">
        <v>72</v>
      </c>
    </row>
    <row r="7" spans="1:36" ht="12" hidden="1" customHeight="1" x14ac:dyDescent="0.2">
      <c r="N7" s="9" t="s">
        <v>73</v>
      </c>
    </row>
    <row r="8" spans="1:36" s="105" customFormat="1" ht="62.25" customHeight="1" x14ac:dyDescent="0.2">
      <c r="A8" s="168" t="s">
        <v>589</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70"/>
    </row>
    <row r="9" spans="1:36" ht="63" customHeight="1" x14ac:dyDescent="0.2">
      <c r="A9" s="11"/>
      <c r="B9" s="12" t="s">
        <v>0</v>
      </c>
      <c r="C9" s="12" t="s">
        <v>1</v>
      </c>
      <c r="D9" s="179" t="s">
        <v>2</v>
      </c>
      <c r="E9" s="180"/>
      <c r="F9" s="181"/>
      <c r="G9" s="179" t="s">
        <v>3</v>
      </c>
      <c r="H9" s="180"/>
      <c r="I9" s="181"/>
      <c r="J9" s="161" t="s">
        <v>4</v>
      </c>
      <c r="K9" s="161" t="s">
        <v>5</v>
      </c>
      <c r="L9" s="161" t="s">
        <v>583</v>
      </c>
      <c r="M9" s="163" t="s">
        <v>6</v>
      </c>
      <c r="N9" s="155" t="s">
        <v>76</v>
      </c>
      <c r="O9" s="157" t="s">
        <v>45</v>
      </c>
      <c r="P9" s="157" t="s">
        <v>119</v>
      </c>
      <c r="Q9" s="157" t="s">
        <v>46</v>
      </c>
      <c r="R9" s="157" t="s">
        <v>47</v>
      </c>
      <c r="S9" s="157" t="s">
        <v>48</v>
      </c>
      <c r="T9" s="157" t="s">
        <v>49</v>
      </c>
      <c r="U9" s="157" t="s">
        <v>50</v>
      </c>
      <c r="V9" s="157" t="s">
        <v>51</v>
      </c>
      <c r="W9" s="157" t="s">
        <v>54</v>
      </c>
      <c r="X9" s="157" t="s">
        <v>57</v>
      </c>
      <c r="Y9" s="159" t="s">
        <v>586</v>
      </c>
      <c r="Z9" s="157" t="s">
        <v>58</v>
      </c>
      <c r="AA9" s="157" t="s">
        <v>60</v>
      </c>
      <c r="AB9" s="157" t="s">
        <v>63</v>
      </c>
      <c r="AC9" s="157" t="s">
        <v>64</v>
      </c>
      <c r="AD9" s="157" t="s">
        <v>65</v>
      </c>
      <c r="AE9" s="159" t="s">
        <v>205</v>
      </c>
      <c r="AF9" s="159" t="s">
        <v>122</v>
      </c>
      <c r="AG9" s="157" t="s">
        <v>66</v>
      </c>
      <c r="AH9" s="89">
        <v>44711</v>
      </c>
      <c r="AI9" s="157" t="s">
        <v>123</v>
      </c>
      <c r="AJ9" s="155" t="s">
        <v>67</v>
      </c>
    </row>
    <row r="10" spans="1:36" ht="77.25" customHeight="1" x14ac:dyDescent="0.2">
      <c r="A10" s="11"/>
      <c r="B10" s="13"/>
      <c r="C10" s="13"/>
      <c r="D10" s="13" t="s">
        <v>7</v>
      </c>
      <c r="E10" s="13" t="s">
        <v>43</v>
      </c>
      <c r="F10" s="13" t="s">
        <v>8</v>
      </c>
      <c r="G10" s="13" t="s">
        <v>9</v>
      </c>
      <c r="H10" s="13" t="s">
        <v>10</v>
      </c>
      <c r="I10" s="13" t="s">
        <v>8</v>
      </c>
      <c r="J10" s="162"/>
      <c r="K10" s="162"/>
      <c r="L10" s="162"/>
      <c r="M10" s="164"/>
      <c r="N10" s="156"/>
      <c r="O10" s="158"/>
      <c r="P10" s="158"/>
      <c r="Q10" s="158"/>
      <c r="R10" s="158"/>
      <c r="S10" s="158"/>
      <c r="T10" s="158"/>
      <c r="U10" s="158"/>
      <c r="V10" s="158"/>
      <c r="W10" s="158"/>
      <c r="X10" s="158"/>
      <c r="Y10" s="165"/>
      <c r="Z10" s="158"/>
      <c r="AA10" s="158"/>
      <c r="AB10" s="158"/>
      <c r="AC10" s="158"/>
      <c r="AD10" s="158"/>
      <c r="AE10" s="160"/>
      <c r="AF10" s="160"/>
      <c r="AG10" s="158"/>
      <c r="AH10" s="88">
        <v>44728</v>
      </c>
      <c r="AI10" s="158"/>
      <c r="AJ10" s="156"/>
    </row>
    <row r="11" spans="1:36" ht="48" x14ac:dyDescent="0.2">
      <c r="A11" s="14">
        <v>1</v>
      </c>
      <c r="B11" s="5" t="s">
        <v>156</v>
      </c>
      <c r="C11" s="4" t="s">
        <v>95</v>
      </c>
      <c r="D11" s="1">
        <v>44580</v>
      </c>
      <c r="E11" s="1"/>
      <c r="F11" s="2"/>
      <c r="G11" s="1">
        <v>44580</v>
      </c>
      <c r="H11" s="1">
        <f t="shared" ref="H11" si="0">G11</f>
        <v>44580</v>
      </c>
      <c r="I11" s="18"/>
      <c r="J11" s="1">
        <v>44585</v>
      </c>
      <c r="K11" s="1" t="s">
        <v>97</v>
      </c>
      <c r="L11" s="1" t="s">
        <v>598</v>
      </c>
      <c r="M11" s="2" t="s">
        <v>11</v>
      </c>
      <c r="N11" s="18" t="s">
        <v>68</v>
      </c>
      <c r="O11" s="18" t="s">
        <v>96</v>
      </c>
      <c r="P11" s="18" t="s">
        <v>98</v>
      </c>
      <c r="Q11" s="19">
        <v>3128250</v>
      </c>
      <c r="R11" s="19"/>
      <c r="S11" s="19">
        <f t="shared" ref="S11:S13" si="1">Q11+R11</f>
        <v>3128250</v>
      </c>
      <c r="T11" s="18">
        <v>20220021</v>
      </c>
      <c r="U11" s="18">
        <v>20220055</v>
      </c>
      <c r="V11" s="18" t="s">
        <v>90</v>
      </c>
      <c r="W11" s="18" t="s">
        <v>99</v>
      </c>
      <c r="X11" s="18">
        <v>1058842726</v>
      </c>
      <c r="Y11" s="18" t="s">
        <v>585</v>
      </c>
      <c r="Z11" s="18" t="s">
        <v>100</v>
      </c>
      <c r="AA11" s="18" t="s">
        <v>101</v>
      </c>
      <c r="AB11" s="21">
        <v>44589</v>
      </c>
      <c r="AC11" s="21">
        <v>44592</v>
      </c>
      <c r="AD11" s="21">
        <v>44592</v>
      </c>
      <c r="AE11" s="22">
        <f t="shared" ref="AE11:AE13" si="2">AD11-AC11</f>
        <v>0</v>
      </c>
      <c r="AF11" s="21"/>
      <c r="AG11" s="21">
        <v>44592</v>
      </c>
      <c r="AH11" s="18" t="str">
        <f>IF(AD11&lt;=$AH$9,"TERMINADO",IF(AD11&lt;=$AH$10,"PROXIMOATERMINAR","VIGENTE"))</f>
        <v>TERMINADO</v>
      </c>
      <c r="AI11" s="21"/>
      <c r="AJ11" s="18"/>
    </row>
    <row r="12" spans="1:36" ht="72" x14ac:dyDescent="0.2">
      <c r="A12" s="14">
        <v>2</v>
      </c>
      <c r="B12" s="5" t="s">
        <v>156</v>
      </c>
      <c r="C12" s="5" t="s">
        <v>102</v>
      </c>
      <c r="D12" s="1">
        <v>44582</v>
      </c>
      <c r="E12" s="1"/>
      <c r="F12" s="16"/>
      <c r="G12" s="1">
        <v>44582</v>
      </c>
      <c r="H12" s="1">
        <v>44582</v>
      </c>
      <c r="I12" s="18"/>
      <c r="J12" s="1">
        <v>44585</v>
      </c>
      <c r="K12" s="1" t="s">
        <v>103</v>
      </c>
      <c r="L12" s="1" t="s">
        <v>599</v>
      </c>
      <c r="M12" s="2" t="s">
        <v>11</v>
      </c>
      <c r="N12" s="18" t="s">
        <v>68</v>
      </c>
      <c r="O12" s="18" t="s">
        <v>104</v>
      </c>
      <c r="P12" s="18" t="s">
        <v>105</v>
      </c>
      <c r="Q12" s="19">
        <v>600000</v>
      </c>
      <c r="R12" s="19"/>
      <c r="S12" s="19">
        <f t="shared" si="1"/>
        <v>600000</v>
      </c>
      <c r="T12" s="18">
        <v>20220029</v>
      </c>
      <c r="U12" s="18">
        <v>20220056</v>
      </c>
      <c r="V12" s="18" t="s">
        <v>90</v>
      </c>
      <c r="W12" s="18" t="s">
        <v>106</v>
      </c>
      <c r="X12" s="18">
        <v>890802669</v>
      </c>
      <c r="Y12" s="18" t="s">
        <v>585</v>
      </c>
      <c r="Z12" s="18" t="s">
        <v>100</v>
      </c>
      <c r="AA12" s="18" t="s">
        <v>101</v>
      </c>
      <c r="AB12" s="21">
        <v>44589</v>
      </c>
      <c r="AC12" s="21">
        <v>44592</v>
      </c>
      <c r="AD12" s="21">
        <v>44592</v>
      </c>
      <c r="AE12" s="22">
        <f t="shared" si="2"/>
        <v>0</v>
      </c>
      <c r="AF12" s="21"/>
      <c r="AG12" s="21">
        <v>44592</v>
      </c>
      <c r="AH12" s="18" t="str">
        <f t="shared" ref="AH12:AH19" si="3">IF(AD12&lt;=$AH$9,"TERMINADO",IF(AD12&lt;=$AH$10,"PROXIMOATERMINAR","VIGENTE"))</f>
        <v>TERMINADO</v>
      </c>
      <c r="AI12" s="21"/>
      <c r="AJ12" s="18"/>
    </row>
    <row r="13" spans="1:36" ht="112.5" customHeight="1" x14ac:dyDescent="0.2">
      <c r="A13" s="14">
        <v>3</v>
      </c>
      <c r="B13" s="3" t="s">
        <v>81</v>
      </c>
      <c r="C13" s="5" t="s">
        <v>124</v>
      </c>
      <c r="D13" s="1">
        <v>44579</v>
      </c>
      <c r="E13" s="1">
        <v>44580</v>
      </c>
      <c r="F13" s="16">
        <v>44583</v>
      </c>
      <c r="G13" s="1">
        <v>44583</v>
      </c>
      <c r="H13" s="1">
        <v>44583</v>
      </c>
      <c r="I13" s="18"/>
      <c r="J13" s="1">
        <v>44586</v>
      </c>
      <c r="K13" s="1" t="s">
        <v>125</v>
      </c>
      <c r="L13" s="1" t="s">
        <v>603</v>
      </c>
      <c r="M13" s="2" t="s">
        <v>11</v>
      </c>
      <c r="N13" s="18" t="s">
        <v>68</v>
      </c>
      <c r="O13" s="18" t="s">
        <v>126</v>
      </c>
      <c r="P13" s="18" t="s">
        <v>127</v>
      </c>
      <c r="Q13" s="19">
        <v>27947150</v>
      </c>
      <c r="R13" s="19"/>
      <c r="S13" s="19">
        <f t="shared" si="1"/>
        <v>27947150</v>
      </c>
      <c r="T13" s="18">
        <v>20220030</v>
      </c>
      <c r="U13" s="18">
        <v>20220089</v>
      </c>
      <c r="V13" s="18" t="s">
        <v>90</v>
      </c>
      <c r="W13" s="18" t="s">
        <v>128</v>
      </c>
      <c r="X13" s="18">
        <v>890802678</v>
      </c>
      <c r="Y13" s="18" t="s">
        <v>585</v>
      </c>
      <c r="Z13" s="18" t="s">
        <v>85</v>
      </c>
      <c r="AA13" s="18" t="s">
        <v>86</v>
      </c>
      <c r="AB13" s="21">
        <v>44592</v>
      </c>
      <c r="AC13" s="21">
        <v>44592</v>
      </c>
      <c r="AD13" s="21">
        <v>44926</v>
      </c>
      <c r="AE13" s="22">
        <f t="shared" si="2"/>
        <v>334</v>
      </c>
      <c r="AF13" s="18"/>
      <c r="AG13" s="18"/>
      <c r="AH13" s="18" t="str">
        <f t="shared" si="3"/>
        <v>VIGENTE</v>
      </c>
      <c r="AI13" s="18" t="s">
        <v>490</v>
      </c>
      <c r="AJ13" s="18"/>
    </row>
    <row r="14" spans="1:36" ht="72" x14ac:dyDescent="0.2">
      <c r="A14" s="14">
        <v>4</v>
      </c>
      <c r="B14" s="5" t="s">
        <v>81</v>
      </c>
      <c r="C14" s="5" t="s">
        <v>348</v>
      </c>
      <c r="D14" s="1">
        <v>44596</v>
      </c>
      <c r="E14" s="1"/>
      <c r="F14" s="2"/>
      <c r="G14" s="1">
        <v>44598</v>
      </c>
      <c r="H14" s="1">
        <v>44599</v>
      </c>
      <c r="I14" s="18"/>
      <c r="J14" s="28">
        <v>44599</v>
      </c>
      <c r="K14" s="27" t="s">
        <v>349</v>
      </c>
      <c r="L14" s="27" t="s">
        <v>652</v>
      </c>
      <c r="M14" s="2" t="s">
        <v>11</v>
      </c>
      <c r="N14" s="18" t="s">
        <v>68</v>
      </c>
      <c r="O14" s="18" t="s">
        <v>350</v>
      </c>
      <c r="P14" s="18" t="s">
        <v>351</v>
      </c>
      <c r="Q14" s="19">
        <v>380800</v>
      </c>
      <c r="R14" s="18"/>
      <c r="S14" s="19">
        <f t="shared" ref="S14:S58" si="4">Q14+R14</f>
        <v>380800</v>
      </c>
      <c r="T14" s="18">
        <v>20220083</v>
      </c>
      <c r="U14" s="18">
        <v>20220139</v>
      </c>
      <c r="V14" s="18" t="s">
        <v>90</v>
      </c>
      <c r="W14" s="18" t="s">
        <v>352</v>
      </c>
      <c r="X14" s="18">
        <v>901312112</v>
      </c>
      <c r="Y14" s="18" t="s">
        <v>585</v>
      </c>
      <c r="Z14" s="18" t="s">
        <v>85</v>
      </c>
      <c r="AA14" s="18" t="s">
        <v>86</v>
      </c>
      <c r="AB14" s="21">
        <v>44603</v>
      </c>
      <c r="AC14" s="21">
        <v>44603</v>
      </c>
      <c r="AD14" s="21">
        <v>44926</v>
      </c>
      <c r="AE14" s="22">
        <f t="shared" ref="AE14:AE56" si="5">AD14-AC14</f>
        <v>323</v>
      </c>
      <c r="AF14" s="18"/>
      <c r="AG14" s="18"/>
      <c r="AH14" s="18" t="str">
        <f t="shared" si="3"/>
        <v>VIGENTE</v>
      </c>
      <c r="AI14" s="18"/>
      <c r="AJ14" s="18"/>
    </row>
    <row r="15" spans="1:36" ht="60" x14ac:dyDescent="0.2">
      <c r="A15" s="14">
        <v>5</v>
      </c>
      <c r="B15" s="5" t="s">
        <v>26</v>
      </c>
      <c r="C15" s="5" t="s">
        <v>353</v>
      </c>
      <c r="D15" s="1">
        <v>44590</v>
      </c>
      <c r="E15" s="1"/>
      <c r="F15" s="2"/>
      <c r="G15" s="1">
        <v>44598</v>
      </c>
      <c r="H15" s="1">
        <v>44599</v>
      </c>
      <c r="I15" s="18"/>
      <c r="J15" s="28">
        <v>44599</v>
      </c>
      <c r="K15" s="27" t="s">
        <v>354</v>
      </c>
      <c r="L15" s="27" t="s">
        <v>653</v>
      </c>
      <c r="M15" s="2" t="s">
        <v>11</v>
      </c>
      <c r="N15" s="18" t="s">
        <v>68</v>
      </c>
      <c r="O15" s="18" t="s">
        <v>378</v>
      </c>
      <c r="P15" s="18" t="s">
        <v>78</v>
      </c>
      <c r="Q15" s="19">
        <v>4484333</v>
      </c>
      <c r="R15" s="18">
        <v>2212270.7000000002</v>
      </c>
      <c r="S15" s="19">
        <f t="shared" si="4"/>
        <v>6696603.7000000002</v>
      </c>
      <c r="T15" s="18">
        <v>20220087</v>
      </c>
      <c r="U15" s="18" t="s">
        <v>519</v>
      </c>
      <c r="V15" s="18" t="s">
        <v>160</v>
      </c>
      <c r="W15" s="18" t="s">
        <v>379</v>
      </c>
      <c r="X15" s="18">
        <v>1001844410</v>
      </c>
      <c r="Y15" s="18" t="s">
        <v>584</v>
      </c>
      <c r="Z15" s="18" t="s">
        <v>355</v>
      </c>
      <c r="AA15" s="18" t="s">
        <v>356</v>
      </c>
      <c r="AB15" s="21">
        <v>44607</v>
      </c>
      <c r="AC15" s="21">
        <v>44607</v>
      </c>
      <c r="AD15" s="21">
        <v>44716</v>
      </c>
      <c r="AE15" s="22">
        <f t="shared" si="5"/>
        <v>109</v>
      </c>
      <c r="AF15" s="21" t="s">
        <v>577</v>
      </c>
      <c r="AG15" s="21">
        <v>44716</v>
      </c>
      <c r="AH15" s="18" t="str">
        <f t="shared" si="3"/>
        <v>PROXIMOATERMINAR</v>
      </c>
      <c r="AI15" s="18" t="s">
        <v>520</v>
      </c>
      <c r="AJ15" s="18"/>
    </row>
    <row r="16" spans="1:36" ht="72" x14ac:dyDescent="0.2">
      <c r="A16" s="14">
        <v>6</v>
      </c>
      <c r="B16" s="5" t="s">
        <v>27</v>
      </c>
      <c r="C16" s="5" t="s">
        <v>357</v>
      </c>
      <c r="D16" s="1">
        <v>44596</v>
      </c>
      <c r="E16" s="1"/>
      <c r="F16" s="2"/>
      <c r="G16" s="1">
        <v>44598</v>
      </c>
      <c r="H16" s="1">
        <v>44599</v>
      </c>
      <c r="I16" s="18"/>
      <c r="J16" s="28">
        <v>44599</v>
      </c>
      <c r="K16" s="27" t="s">
        <v>358</v>
      </c>
      <c r="L16" s="27" t="s">
        <v>654</v>
      </c>
      <c r="M16" s="2" t="s">
        <v>11</v>
      </c>
      <c r="N16" s="18" t="s">
        <v>68</v>
      </c>
      <c r="O16" s="18" t="s">
        <v>359</v>
      </c>
      <c r="P16" s="18" t="s">
        <v>105</v>
      </c>
      <c r="Q16" s="19">
        <v>27987000</v>
      </c>
      <c r="R16" s="18"/>
      <c r="S16" s="19">
        <f t="shared" si="4"/>
        <v>27987000</v>
      </c>
      <c r="T16" s="18">
        <v>20220089</v>
      </c>
      <c r="U16" s="18">
        <v>20220116</v>
      </c>
      <c r="V16" s="18" t="s">
        <v>52</v>
      </c>
      <c r="W16" s="18" t="s">
        <v>106</v>
      </c>
      <c r="X16" s="18">
        <v>890802678</v>
      </c>
      <c r="Y16" s="18" t="s">
        <v>585</v>
      </c>
      <c r="Z16" s="18" t="s">
        <v>360</v>
      </c>
      <c r="AA16" s="18" t="s">
        <v>361</v>
      </c>
      <c r="AB16" s="21">
        <v>44607</v>
      </c>
      <c r="AC16" s="21">
        <v>44607</v>
      </c>
      <c r="AD16" s="21">
        <v>44680</v>
      </c>
      <c r="AE16" s="22">
        <f t="shared" si="5"/>
        <v>73</v>
      </c>
      <c r="AF16" s="18"/>
      <c r="AG16" s="18"/>
      <c r="AH16" s="18" t="str">
        <f t="shared" si="3"/>
        <v>TERMINADO</v>
      </c>
      <c r="AI16" s="18"/>
      <c r="AJ16" s="18"/>
    </row>
    <row r="17" spans="1:36" ht="60" x14ac:dyDescent="0.2">
      <c r="A17" s="14">
        <v>7</v>
      </c>
      <c r="B17" s="5" t="s">
        <v>81</v>
      </c>
      <c r="C17" s="5" t="s">
        <v>362</v>
      </c>
      <c r="D17" s="1">
        <v>44595</v>
      </c>
      <c r="E17" s="1">
        <v>44596</v>
      </c>
      <c r="F17" s="29">
        <v>44596</v>
      </c>
      <c r="G17" s="1">
        <v>44598</v>
      </c>
      <c r="H17" s="28">
        <v>44599</v>
      </c>
      <c r="I17" s="18"/>
      <c r="J17" s="1">
        <v>44599</v>
      </c>
      <c r="K17" s="1" t="s">
        <v>363</v>
      </c>
      <c r="L17" s="1" t="s">
        <v>655</v>
      </c>
      <c r="M17" s="2" t="s">
        <v>11</v>
      </c>
      <c r="N17" s="18" t="s">
        <v>68</v>
      </c>
      <c r="O17" s="18" t="s">
        <v>388</v>
      </c>
      <c r="P17" s="18" t="s">
        <v>364</v>
      </c>
      <c r="Q17" s="19">
        <v>24954435</v>
      </c>
      <c r="R17" s="18"/>
      <c r="S17" s="19">
        <f t="shared" si="4"/>
        <v>24954435</v>
      </c>
      <c r="T17" s="18">
        <v>20220093</v>
      </c>
      <c r="U17" s="18">
        <v>20220184</v>
      </c>
      <c r="V17" s="18" t="s">
        <v>90</v>
      </c>
      <c r="W17" s="18" t="s">
        <v>389</v>
      </c>
      <c r="X17" s="18">
        <v>860524654</v>
      </c>
      <c r="Y17" s="18" t="s">
        <v>584</v>
      </c>
      <c r="Z17" s="18" t="s">
        <v>85</v>
      </c>
      <c r="AA17" s="18" t="s">
        <v>86</v>
      </c>
      <c r="AB17" s="21">
        <v>44610</v>
      </c>
      <c r="AC17" s="21">
        <v>44614</v>
      </c>
      <c r="AD17" s="21">
        <v>44887</v>
      </c>
      <c r="AE17" s="22">
        <f t="shared" si="5"/>
        <v>273</v>
      </c>
      <c r="AF17" s="18"/>
      <c r="AG17" s="18"/>
      <c r="AH17" s="18" t="str">
        <f t="shared" si="3"/>
        <v>VIGENTE</v>
      </c>
      <c r="AI17" s="18"/>
      <c r="AJ17" s="18"/>
    </row>
    <row r="18" spans="1:36" ht="96" x14ac:dyDescent="0.2">
      <c r="A18" s="14">
        <v>8</v>
      </c>
      <c r="B18" s="5" t="s">
        <v>26</v>
      </c>
      <c r="C18" s="5" t="s">
        <v>365</v>
      </c>
      <c r="D18" s="1">
        <v>44596</v>
      </c>
      <c r="E18" s="1"/>
      <c r="F18" s="2"/>
      <c r="G18" s="1">
        <v>44598</v>
      </c>
      <c r="H18" s="28">
        <v>44599</v>
      </c>
      <c r="I18" s="18"/>
      <c r="J18" s="1">
        <v>44599</v>
      </c>
      <c r="K18" s="1" t="s">
        <v>366</v>
      </c>
      <c r="L18" s="1" t="s">
        <v>656</v>
      </c>
      <c r="M18" s="2" t="s">
        <v>11</v>
      </c>
      <c r="N18" s="18" t="s">
        <v>68</v>
      </c>
      <c r="O18" s="18" t="s">
        <v>380</v>
      </c>
      <c r="P18" s="18" t="s">
        <v>78</v>
      </c>
      <c r="Q18" s="19">
        <v>2550000</v>
      </c>
      <c r="R18" s="18"/>
      <c r="S18" s="19">
        <f t="shared" si="4"/>
        <v>2550000</v>
      </c>
      <c r="T18" s="18">
        <v>20220086</v>
      </c>
      <c r="U18" s="18">
        <v>20220146</v>
      </c>
      <c r="V18" s="18" t="s">
        <v>367</v>
      </c>
      <c r="W18" s="18" t="s">
        <v>381</v>
      </c>
      <c r="X18" s="18">
        <v>1058847225</v>
      </c>
      <c r="Y18" s="18" t="s">
        <v>585</v>
      </c>
      <c r="Z18" s="18" t="s">
        <v>254</v>
      </c>
      <c r="AA18" s="18" t="s">
        <v>255</v>
      </c>
      <c r="AB18" s="21">
        <v>44607</v>
      </c>
      <c r="AC18" s="21">
        <v>44607</v>
      </c>
      <c r="AD18" s="21">
        <v>44665</v>
      </c>
      <c r="AE18" s="22">
        <f t="shared" si="5"/>
        <v>58</v>
      </c>
      <c r="AF18" s="18"/>
      <c r="AG18" s="18"/>
      <c r="AH18" s="18" t="str">
        <f t="shared" si="3"/>
        <v>TERMINADO</v>
      </c>
      <c r="AI18" s="18"/>
      <c r="AJ18" s="18"/>
    </row>
    <row r="19" spans="1:36" ht="56.25" customHeight="1" x14ac:dyDescent="0.2">
      <c r="A19" s="14">
        <v>9</v>
      </c>
      <c r="B19" s="5" t="s">
        <v>13</v>
      </c>
      <c r="C19" s="5" t="s">
        <v>368</v>
      </c>
      <c r="D19" s="1">
        <v>44598</v>
      </c>
      <c r="E19" s="1"/>
      <c r="F19" s="2"/>
      <c r="G19" s="1">
        <v>44598</v>
      </c>
      <c r="H19" s="28">
        <v>44599</v>
      </c>
      <c r="I19" s="18"/>
      <c r="J19" s="1">
        <v>44602</v>
      </c>
      <c r="K19" s="1" t="s">
        <v>369</v>
      </c>
      <c r="L19" s="1" t="s">
        <v>657</v>
      </c>
      <c r="M19" s="2" t="s">
        <v>11</v>
      </c>
      <c r="N19" s="18" t="s">
        <v>68</v>
      </c>
      <c r="O19" s="18" t="s">
        <v>390</v>
      </c>
      <c r="P19" s="18" t="s">
        <v>78</v>
      </c>
      <c r="Q19" s="19">
        <v>9459000</v>
      </c>
      <c r="R19" s="18"/>
      <c r="S19" s="19">
        <f t="shared" si="4"/>
        <v>9459000</v>
      </c>
      <c r="T19" s="18">
        <v>20220094</v>
      </c>
      <c r="U19" s="18">
        <v>20220183</v>
      </c>
      <c r="V19" s="18" t="s">
        <v>160</v>
      </c>
      <c r="W19" s="18" t="s">
        <v>391</v>
      </c>
      <c r="X19" s="18">
        <v>1053820381</v>
      </c>
      <c r="Y19" s="18" t="s">
        <v>584</v>
      </c>
      <c r="Z19" s="18" t="s">
        <v>254</v>
      </c>
      <c r="AA19" s="18" t="s">
        <v>255</v>
      </c>
      <c r="AB19" s="21">
        <v>44610</v>
      </c>
      <c r="AC19" s="21">
        <v>44613</v>
      </c>
      <c r="AD19" s="21">
        <v>44793</v>
      </c>
      <c r="AE19" s="22">
        <f t="shared" si="5"/>
        <v>180</v>
      </c>
      <c r="AF19" s="18"/>
      <c r="AG19" s="18"/>
      <c r="AH19" s="18" t="str">
        <f t="shared" si="3"/>
        <v>VIGENTE</v>
      </c>
      <c r="AI19" s="18"/>
      <c r="AJ19" s="18"/>
    </row>
    <row r="20" spans="1:36" ht="36.75" customHeight="1" x14ac:dyDescent="0.2">
      <c r="A20" s="14">
        <v>10</v>
      </c>
      <c r="B20" s="5" t="s">
        <v>23</v>
      </c>
      <c r="C20" s="5" t="s">
        <v>370</v>
      </c>
      <c r="D20" s="1">
        <v>44596</v>
      </c>
      <c r="E20" s="1"/>
      <c r="F20" s="2"/>
      <c r="G20" s="1">
        <v>44598</v>
      </c>
      <c r="H20" s="28">
        <v>44599</v>
      </c>
      <c r="I20" s="18"/>
      <c r="J20" s="1">
        <v>44602</v>
      </c>
      <c r="K20" s="1" t="s">
        <v>371</v>
      </c>
      <c r="L20" s="1" t="s">
        <v>658</v>
      </c>
      <c r="M20" s="2" t="s">
        <v>11</v>
      </c>
      <c r="N20" s="18" t="s">
        <v>68</v>
      </c>
      <c r="O20" s="18" t="s">
        <v>392</v>
      </c>
      <c r="P20" s="18" t="s">
        <v>372</v>
      </c>
      <c r="Q20" s="19">
        <v>2588000</v>
      </c>
      <c r="R20" s="18"/>
      <c r="S20" s="19">
        <f t="shared" si="4"/>
        <v>2588000</v>
      </c>
      <c r="T20" s="18">
        <v>20220099</v>
      </c>
      <c r="U20" s="18">
        <v>20220178</v>
      </c>
      <c r="V20" s="18" t="s">
        <v>90</v>
      </c>
      <c r="W20" s="18" t="s">
        <v>393</v>
      </c>
      <c r="X20" s="18">
        <v>24870226</v>
      </c>
      <c r="Y20" s="18" t="s">
        <v>584</v>
      </c>
      <c r="Z20" s="18" t="s">
        <v>360</v>
      </c>
      <c r="AA20" s="18" t="s">
        <v>361</v>
      </c>
      <c r="AB20" s="21">
        <v>44609</v>
      </c>
      <c r="AC20" s="21">
        <v>44609</v>
      </c>
      <c r="AD20" s="21">
        <v>44911</v>
      </c>
      <c r="AE20" s="22">
        <f t="shared" si="5"/>
        <v>302</v>
      </c>
      <c r="AF20" s="18"/>
      <c r="AG20" s="18"/>
      <c r="AH20" s="18" t="str">
        <f t="shared" ref="AH20:AH76" si="6">IF(AD20&lt;=$AH$9,"TERMINADO",IF(AD20&lt;=$AH$10,"PROXIMOATERMINAR","VIGENTE"))</f>
        <v>VIGENTE</v>
      </c>
      <c r="AI20" s="18"/>
      <c r="AJ20" s="18"/>
    </row>
    <row r="21" spans="1:36" ht="72.75" customHeight="1" x14ac:dyDescent="0.2">
      <c r="A21" s="14">
        <v>11</v>
      </c>
      <c r="B21" s="5" t="s">
        <v>374</v>
      </c>
      <c r="C21" s="5" t="s">
        <v>373</v>
      </c>
      <c r="D21" s="1">
        <v>44600</v>
      </c>
      <c r="E21" s="1"/>
      <c r="F21" s="2"/>
      <c r="G21" s="1">
        <v>44598</v>
      </c>
      <c r="H21" s="28">
        <v>44600</v>
      </c>
      <c r="I21" s="18"/>
      <c r="J21" s="1">
        <v>44602</v>
      </c>
      <c r="K21" s="1" t="s">
        <v>375</v>
      </c>
      <c r="L21" s="1" t="s">
        <v>659</v>
      </c>
      <c r="M21" s="2" t="s">
        <v>11</v>
      </c>
      <c r="N21" s="18" t="s">
        <v>68</v>
      </c>
      <c r="O21" s="18" t="s">
        <v>394</v>
      </c>
      <c r="P21" s="18" t="s">
        <v>78</v>
      </c>
      <c r="Q21" s="19">
        <v>5875000</v>
      </c>
      <c r="R21" s="18"/>
      <c r="S21" s="19">
        <f t="shared" si="4"/>
        <v>5875000</v>
      </c>
      <c r="T21" s="18">
        <v>20220097</v>
      </c>
      <c r="U21" s="18">
        <v>20220179</v>
      </c>
      <c r="V21" s="18" t="s">
        <v>213</v>
      </c>
      <c r="W21" s="18" t="s">
        <v>395</v>
      </c>
      <c r="X21" s="18">
        <v>24730694</v>
      </c>
      <c r="Y21" s="18" t="s">
        <v>584</v>
      </c>
      <c r="Z21" s="18" t="s">
        <v>111</v>
      </c>
      <c r="AA21" s="18" t="s">
        <v>112</v>
      </c>
      <c r="AB21" s="21">
        <v>44609</v>
      </c>
      <c r="AC21" s="21">
        <v>44610</v>
      </c>
      <c r="AD21" s="21">
        <v>44759</v>
      </c>
      <c r="AE21" s="22">
        <f t="shared" si="5"/>
        <v>149</v>
      </c>
      <c r="AF21" s="18"/>
      <c r="AG21" s="18"/>
      <c r="AH21" s="18" t="str">
        <f t="shared" si="6"/>
        <v>VIGENTE</v>
      </c>
      <c r="AI21" s="18" t="s">
        <v>407</v>
      </c>
      <c r="AJ21" s="18"/>
    </row>
    <row r="22" spans="1:36" ht="114" customHeight="1" x14ac:dyDescent="0.2">
      <c r="A22" s="14">
        <v>12</v>
      </c>
      <c r="B22" s="5" t="s">
        <v>13</v>
      </c>
      <c r="C22" s="5" t="s">
        <v>376</v>
      </c>
      <c r="D22" s="1">
        <v>44598</v>
      </c>
      <c r="E22" s="1"/>
      <c r="F22" s="2"/>
      <c r="G22" s="1">
        <v>44598</v>
      </c>
      <c r="H22" s="28">
        <v>44600</v>
      </c>
      <c r="I22" s="18"/>
      <c r="J22" s="1">
        <v>44602</v>
      </c>
      <c r="K22" s="1" t="s">
        <v>377</v>
      </c>
      <c r="L22" s="1" t="s">
        <v>660</v>
      </c>
      <c r="M22" s="2" t="s">
        <v>11</v>
      </c>
      <c r="N22" s="18" t="s">
        <v>68</v>
      </c>
      <c r="O22" s="18" t="s">
        <v>396</v>
      </c>
      <c r="P22" s="18" t="s">
        <v>78</v>
      </c>
      <c r="Q22" s="19">
        <v>14994999</v>
      </c>
      <c r="R22" s="18"/>
      <c r="S22" s="19">
        <f t="shared" si="4"/>
        <v>14994999</v>
      </c>
      <c r="T22" s="18">
        <v>20220100</v>
      </c>
      <c r="U22" s="18">
        <v>20220185</v>
      </c>
      <c r="V22" s="18" t="s">
        <v>160</v>
      </c>
      <c r="W22" s="18" t="s">
        <v>231</v>
      </c>
      <c r="X22" s="18">
        <v>1020749040</v>
      </c>
      <c r="Y22" s="18" t="s">
        <v>584</v>
      </c>
      <c r="Z22" s="18" t="s">
        <v>254</v>
      </c>
      <c r="AA22" s="18" t="s">
        <v>255</v>
      </c>
      <c r="AB22" s="21">
        <v>44610</v>
      </c>
      <c r="AC22" s="21">
        <v>44613</v>
      </c>
      <c r="AD22" s="21">
        <v>44793</v>
      </c>
      <c r="AE22" s="22">
        <f t="shared" si="5"/>
        <v>180</v>
      </c>
      <c r="AF22" s="18"/>
      <c r="AG22" s="18"/>
      <c r="AH22" s="18" t="str">
        <f t="shared" si="6"/>
        <v>VIGENTE</v>
      </c>
      <c r="AI22" s="18"/>
      <c r="AJ22" s="18"/>
    </row>
    <row r="23" spans="1:36" ht="67.5" customHeight="1" x14ac:dyDescent="0.2">
      <c r="A23" s="14">
        <v>13</v>
      </c>
      <c r="B23" s="5" t="s">
        <v>23</v>
      </c>
      <c r="C23" s="5" t="s">
        <v>400</v>
      </c>
      <c r="D23" s="1">
        <v>44600</v>
      </c>
      <c r="E23" s="1"/>
      <c r="F23" s="29">
        <v>44602</v>
      </c>
      <c r="G23" s="1">
        <v>44604</v>
      </c>
      <c r="H23" s="28">
        <v>44604</v>
      </c>
      <c r="I23" s="18"/>
      <c r="J23" s="1">
        <v>44610</v>
      </c>
      <c r="K23" s="1" t="s">
        <v>397</v>
      </c>
      <c r="L23" s="1" t="s">
        <v>661</v>
      </c>
      <c r="M23" s="2" t="s">
        <v>11</v>
      </c>
      <c r="N23" s="18" t="s">
        <v>68</v>
      </c>
      <c r="O23" s="18" t="s">
        <v>398</v>
      </c>
      <c r="P23" s="18" t="s">
        <v>399</v>
      </c>
      <c r="Q23" s="19">
        <v>4729280</v>
      </c>
      <c r="R23" s="18"/>
      <c r="S23" s="19">
        <f t="shared" si="4"/>
        <v>4729280</v>
      </c>
      <c r="T23" s="18">
        <v>20220108</v>
      </c>
      <c r="U23" s="18">
        <v>20220210</v>
      </c>
      <c r="V23" s="18" t="s">
        <v>90</v>
      </c>
      <c r="W23" s="18" t="s">
        <v>401</v>
      </c>
      <c r="X23" s="18">
        <v>900561440</v>
      </c>
      <c r="Y23" s="18" t="s">
        <v>584</v>
      </c>
      <c r="Z23" s="18" t="s">
        <v>360</v>
      </c>
      <c r="AA23" s="18" t="s">
        <v>361</v>
      </c>
      <c r="AB23" s="21">
        <v>44617</v>
      </c>
      <c r="AC23" s="21">
        <v>44617</v>
      </c>
      <c r="AD23" s="21">
        <v>44637</v>
      </c>
      <c r="AE23" s="22">
        <f t="shared" si="5"/>
        <v>20</v>
      </c>
      <c r="AF23" s="18"/>
      <c r="AG23" s="18"/>
      <c r="AH23" s="18" t="str">
        <f t="shared" si="6"/>
        <v>TERMINADO</v>
      </c>
      <c r="AI23" s="18"/>
      <c r="AJ23" s="18"/>
    </row>
    <row r="24" spans="1:36" ht="36" x14ac:dyDescent="0.2">
      <c r="A24" s="14">
        <v>14</v>
      </c>
      <c r="B24" s="5" t="s">
        <v>23</v>
      </c>
      <c r="C24" s="5" t="s">
        <v>402</v>
      </c>
      <c r="D24" s="1">
        <v>44602</v>
      </c>
      <c r="E24" s="1"/>
      <c r="F24" s="2"/>
      <c r="G24" s="1">
        <v>44604</v>
      </c>
      <c r="H24" s="28">
        <v>44604</v>
      </c>
      <c r="I24" s="18"/>
      <c r="J24" s="1">
        <v>44610</v>
      </c>
      <c r="K24" s="1" t="s">
        <v>403</v>
      </c>
      <c r="L24" s="1" t="s">
        <v>662</v>
      </c>
      <c r="M24" s="2" t="s">
        <v>11</v>
      </c>
      <c r="N24" s="18" t="s">
        <v>68</v>
      </c>
      <c r="O24" s="18" t="s">
        <v>406</v>
      </c>
      <c r="P24" s="18" t="s">
        <v>404</v>
      </c>
      <c r="Q24" s="19">
        <v>13228040</v>
      </c>
      <c r="R24" s="18"/>
      <c r="S24" s="19">
        <f t="shared" si="4"/>
        <v>13228040</v>
      </c>
      <c r="T24" s="18">
        <v>20220120</v>
      </c>
      <c r="U24" s="18">
        <v>20220219</v>
      </c>
      <c r="V24" s="18" t="s">
        <v>90</v>
      </c>
      <c r="W24" s="18" t="s">
        <v>405</v>
      </c>
      <c r="X24" s="18">
        <v>830147042</v>
      </c>
      <c r="Y24" s="18" t="s">
        <v>585</v>
      </c>
      <c r="Z24" s="18" t="s">
        <v>360</v>
      </c>
      <c r="AA24" s="18" t="s">
        <v>361</v>
      </c>
      <c r="AB24" s="21">
        <v>44620</v>
      </c>
      <c r="AC24" s="21">
        <v>44620</v>
      </c>
      <c r="AD24" s="21">
        <v>44635</v>
      </c>
      <c r="AE24" s="22">
        <f t="shared" si="5"/>
        <v>15</v>
      </c>
      <c r="AF24" s="18"/>
      <c r="AG24" s="18"/>
      <c r="AH24" s="18" t="str">
        <f t="shared" si="6"/>
        <v>TERMINADO</v>
      </c>
      <c r="AI24" s="18"/>
      <c r="AJ24" s="18"/>
    </row>
    <row r="25" spans="1:36" ht="44.25" customHeight="1" x14ac:dyDescent="0.2">
      <c r="A25" s="14">
        <v>15</v>
      </c>
      <c r="B25" s="5" t="s">
        <v>15</v>
      </c>
      <c r="C25" s="5" t="s">
        <v>409</v>
      </c>
      <c r="D25" s="1">
        <v>44596</v>
      </c>
      <c r="E25" s="1"/>
      <c r="F25" s="2"/>
      <c r="G25" s="1">
        <v>44607</v>
      </c>
      <c r="H25" s="28">
        <v>44636</v>
      </c>
      <c r="I25" s="18"/>
      <c r="J25" s="1">
        <v>44624</v>
      </c>
      <c r="K25" s="1" t="s">
        <v>410</v>
      </c>
      <c r="L25" s="1" t="s">
        <v>663</v>
      </c>
      <c r="M25" s="2" t="s">
        <v>11</v>
      </c>
      <c r="N25" s="18" t="s">
        <v>68</v>
      </c>
      <c r="O25" s="18" t="s">
        <v>411</v>
      </c>
      <c r="P25" s="18" t="s">
        <v>412</v>
      </c>
      <c r="Q25" s="19">
        <v>6711005</v>
      </c>
      <c r="R25" s="18"/>
      <c r="S25" s="19">
        <f t="shared" si="4"/>
        <v>6711005</v>
      </c>
      <c r="T25" s="18">
        <v>20220123</v>
      </c>
      <c r="U25" s="18">
        <v>20220256</v>
      </c>
      <c r="V25" s="18" t="s">
        <v>90</v>
      </c>
      <c r="W25" s="18" t="s">
        <v>413</v>
      </c>
      <c r="X25" s="18">
        <v>816001519</v>
      </c>
      <c r="Y25" s="18" t="s">
        <v>585</v>
      </c>
      <c r="Z25" s="18" t="s">
        <v>133</v>
      </c>
      <c r="AA25" s="18" t="s">
        <v>134</v>
      </c>
      <c r="AB25" s="21">
        <v>44634</v>
      </c>
      <c r="AC25" s="21">
        <v>44634</v>
      </c>
      <c r="AD25" s="21">
        <v>44664</v>
      </c>
      <c r="AE25" s="22">
        <f t="shared" si="5"/>
        <v>30</v>
      </c>
      <c r="AF25" s="18"/>
      <c r="AG25" s="21">
        <v>44664</v>
      </c>
      <c r="AH25" s="18" t="str">
        <f t="shared" si="6"/>
        <v>TERMINADO</v>
      </c>
      <c r="AI25" s="18"/>
      <c r="AJ25" s="18"/>
    </row>
    <row r="26" spans="1:36" s="62" customFormat="1" ht="63" customHeight="1" x14ac:dyDescent="0.2">
      <c r="A26" s="14">
        <v>16</v>
      </c>
      <c r="B26" s="55" t="s">
        <v>324</v>
      </c>
      <c r="C26" s="55" t="s">
        <v>414</v>
      </c>
      <c r="D26" s="56">
        <v>44599</v>
      </c>
      <c r="E26" s="56"/>
      <c r="F26" s="57"/>
      <c r="G26" s="56">
        <v>44607</v>
      </c>
      <c r="H26" s="58">
        <v>44608</v>
      </c>
      <c r="I26" s="59"/>
      <c r="J26" s="56">
        <v>44624</v>
      </c>
      <c r="K26" s="56" t="s">
        <v>415</v>
      </c>
      <c r="L26" s="56" t="s">
        <v>664</v>
      </c>
      <c r="M26" s="57" t="s">
        <v>416</v>
      </c>
      <c r="N26" s="59" t="s">
        <v>68</v>
      </c>
      <c r="O26" s="59" t="s">
        <v>419</v>
      </c>
      <c r="P26" s="59" t="s">
        <v>425</v>
      </c>
      <c r="Q26" s="60">
        <v>0</v>
      </c>
      <c r="R26" s="59"/>
      <c r="S26" s="60">
        <f t="shared" si="4"/>
        <v>0</v>
      </c>
      <c r="T26" s="59">
        <v>20220126</v>
      </c>
      <c r="U26" s="59" t="s">
        <v>419</v>
      </c>
      <c r="V26" s="59" t="s">
        <v>427</v>
      </c>
      <c r="W26" s="59" t="s">
        <v>419</v>
      </c>
      <c r="X26" s="59" t="s">
        <v>419</v>
      </c>
      <c r="Y26" s="59"/>
      <c r="Z26" s="59" t="s">
        <v>419</v>
      </c>
      <c r="AA26" s="59" t="s">
        <v>419</v>
      </c>
      <c r="AB26" s="59" t="s">
        <v>419</v>
      </c>
      <c r="AC26" s="59" t="s">
        <v>419</v>
      </c>
      <c r="AD26" s="59" t="s">
        <v>419</v>
      </c>
      <c r="AE26" s="61"/>
      <c r="AF26" s="59"/>
      <c r="AG26" s="59"/>
      <c r="AH26" s="18" t="str">
        <f t="shared" si="6"/>
        <v>VIGENTE</v>
      </c>
      <c r="AI26" s="59"/>
      <c r="AJ26" s="59"/>
    </row>
    <row r="27" spans="1:36" ht="48" x14ac:dyDescent="0.2">
      <c r="A27" s="14">
        <v>17</v>
      </c>
      <c r="B27" s="3" t="s">
        <v>156</v>
      </c>
      <c r="C27" s="5" t="s">
        <v>420</v>
      </c>
      <c r="D27" s="1">
        <v>44608</v>
      </c>
      <c r="E27" s="1"/>
      <c r="F27" s="2"/>
      <c r="G27" s="1">
        <v>44608</v>
      </c>
      <c r="H27" s="28">
        <v>44613</v>
      </c>
      <c r="I27" s="18"/>
      <c r="J27" s="1">
        <v>44627</v>
      </c>
      <c r="K27" s="1" t="s">
        <v>421</v>
      </c>
      <c r="L27" s="1" t="s">
        <v>665</v>
      </c>
      <c r="M27" s="2" t="s">
        <v>11</v>
      </c>
      <c r="N27" s="18" t="s">
        <v>68</v>
      </c>
      <c r="O27" s="18" t="s">
        <v>431</v>
      </c>
      <c r="P27" s="18" t="s">
        <v>425</v>
      </c>
      <c r="Q27" s="19">
        <v>5144342</v>
      </c>
      <c r="R27" s="18"/>
      <c r="S27" s="19">
        <f t="shared" si="4"/>
        <v>5144342</v>
      </c>
      <c r="T27" s="18">
        <v>20220145</v>
      </c>
      <c r="U27" s="18">
        <v>20220276</v>
      </c>
      <c r="V27" s="18" t="s">
        <v>160</v>
      </c>
      <c r="W27" s="18" t="s">
        <v>432</v>
      </c>
      <c r="X27" s="18">
        <v>1058847077</v>
      </c>
      <c r="Y27" s="18" t="s">
        <v>584</v>
      </c>
      <c r="Z27" s="18" t="s">
        <v>100</v>
      </c>
      <c r="AA27" s="18" t="s">
        <v>101</v>
      </c>
      <c r="AB27" s="21">
        <v>44635</v>
      </c>
      <c r="AC27" s="21">
        <v>44644</v>
      </c>
      <c r="AD27" s="21">
        <v>44704</v>
      </c>
      <c r="AE27" s="22">
        <f t="shared" si="5"/>
        <v>60</v>
      </c>
      <c r="AF27" s="18"/>
      <c r="AG27" s="18"/>
      <c r="AH27" s="18" t="str">
        <f t="shared" si="6"/>
        <v>TERMINADO</v>
      </c>
      <c r="AI27" s="18"/>
      <c r="AJ27" s="18"/>
    </row>
    <row r="28" spans="1:36" s="62" customFormat="1" ht="60" customHeight="1" x14ac:dyDescent="0.2">
      <c r="A28" s="14">
        <v>18</v>
      </c>
      <c r="B28" s="55" t="s">
        <v>324</v>
      </c>
      <c r="C28" s="55" t="s">
        <v>422</v>
      </c>
      <c r="D28" s="56">
        <v>44610</v>
      </c>
      <c r="E28" s="56"/>
      <c r="F28" s="57"/>
      <c r="G28" s="56">
        <v>44620</v>
      </c>
      <c r="H28" s="58">
        <v>44622</v>
      </c>
      <c r="I28" s="59"/>
      <c r="J28" s="56">
        <v>44627</v>
      </c>
      <c r="K28" s="56" t="s">
        <v>423</v>
      </c>
      <c r="L28" s="56" t="s">
        <v>666</v>
      </c>
      <c r="M28" s="57" t="s">
        <v>416</v>
      </c>
      <c r="N28" s="59" t="s">
        <v>68</v>
      </c>
      <c r="O28" s="59" t="s">
        <v>419</v>
      </c>
      <c r="P28" s="59" t="s">
        <v>426</v>
      </c>
      <c r="Q28" s="60">
        <v>0</v>
      </c>
      <c r="R28" s="59"/>
      <c r="S28" s="60">
        <f t="shared" si="4"/>
        <v>0</v>
      </c>
      <c r="T28" s="59">
        <v>20220175</v>
      </c>
      <c r="U28" s="59" t="s">
        <v>419</v>
      </c>
      <c r="V28" s="59" t="s">
        <v>160</v>
      </c>
      <c r="W28" s="59" t="s">
        <v>419</v>
      </c>
      <c r="X28" s="59" t="s">
        <v>419</v>
      </c>
      <c r="Y28" s="59"/>
      <c r="Z28" s="59" t="s">
        <v>419</v>
      </c>
      <c r="AA28" s="59" t="s">
        <v>419</v>
      </c>
      <c r="AB28" s="59" t="s">
        <v>419</v>
      </c>
      <c r="AC28" s="59" t="s">
        <v>419</v>
      </c>
      <c r="AD28" s="59" t="s">
        <v>419</v>
      </c>
      <c r="AE28" s="61"/>
      <c r="AF28" s="59"/>
      <c r="AG28" s="59"/>
      <c r="AH28" s="18" t="str">
        <f t="shared" si="6"/>
        <v>VIGENTE</v>
      </c>
      <c r="AI28" s="59"/>
      <c r="AJ28" s="59"/>
    </row>
    <row r="29" spans="1:36" ht="60" x14ac:dyDescent="0.2">
      <c r="A29" s="14">
        <v>19</v>
      </c>
      <c r="B29" s="5" t="s">
        <v>23</v>
      </c>
      <c r="C29" s="5" t="s">
        <v>422</v>
      </c>
      <c r="D29" s="1">
        <v>44610</v>
      </c>
      <c r="E29" s="1"/>
      <c r="F29" s="2"/>
      <c r="G29" s="1">
        <v>44610</v>
      </c>
      <c r="H29" s="28">
        <v>44628</v>
      </c>
      <c r="I29" s="18"/>
      <c r="J29" s="1">
        <v>44628</v>
      </c>
      <c r="K29" s="1" t="s">
        <v>428</v>
      </c>
      <c r="L29" s="1" t="s">
        <v>667</v>
      </c>
      <c r="M29" s="2" t="s">
        <v>11</v>
      </c>
      <c r="N29" s="18" t="s">
        <v>68</v>
      </c>
      <c r="O29" s="18" t="s">
        <v>433</v>
      </c>
      <c r="P29" s="18" t="s">
        <v>424</v>
      </c>
      <c r="Q29" s="30">
        <v>1499960</v>
      </c>
      <c r="R29" s="18"/>
      <c r="S29" s="19">
        <f t="shared" si="4"/>
        <v>1499960</v>
      </c>
      <c r="T29" s="18">
        <v>20220146</v>
      </c>
      <c r="U29" s="18">
        <v>20220281</v>
      </c>
      <c r="V29" s="18" t="s">
        <v>90</v>
      </c>
      <c r="W29" s="18" t="s">
        <v>434</v>
      </c>
      <c r="X29" s="18">
        <v>9858125</v>
      </c>
      <c r="Y29" s="18" t="s">
        <v>585</v>
      </c>
      <c r="Z29" s="18" t="s">
        <v>360</v>
      </c>
      <c r="AA29" s="18" t="s">
        <v>361</v>
      </c>
      <c r="AB29" s="21">
        <v>44636</v>
      </c>
      <c r="AC29" s="21">
        <v>44636</v>
      </c>
      <c r="AD29" s="21">
        <v>44910</v>
      </c>
      <c r="AE29" s="22">
        <f t="shared" si="5"/>
        <v>274</v>
      </c>
      <c r="AF29" s="18"/>
      <c r="AG29" s="18"/>
      <c r="AH29" s="18" t="str">
        <f t="shared" si="6"/>
        <v>VIGENTE</v>
      </c>
      <c r="AI29" s="18"/>
      <c r="AJ29" s="18"/>
    </row>
    <row r="30" spans="1:36" s="62" customFormat="1" ht="59.25" customHeight="1" x14ac:dyDescent="0.2">
      <c r="A30" s="14">
        <v>20</v>
      </c>
      <c r="B30" s="55" t="s">
        <v>13</v>
      </c>
      <c r="C30" s="55" t="s">
        <v>368</v>
      </c>
      <c r="D30" s="56">
        <v>44627</v>
      </c>
      <c r="E30" s="56"/>
      <c r="F30" s="57"/>
      <c r="G30" s="56">
        <v>44627</v>
      </c>
      <c r="H30" s="58">
        <v>44627</v>
      </c>
      <c r="I30" s="59"/>
      <c r="J30" s="56">
        <v>44628</v>
      </c>
      <c r="K30" s="56" t="s">
        <v>429</v>
      </c>
      <c r="L30" s="56" t="s">
        <v>668</v>
      </c>
      <c r="M30" s="57" t="s">
        <v>416</v>
      </c>
      <c r="N30" s="59" t="s">
        <v>68</v>
      </c>
      <c r="O30" s="59" t="s">
        <v>419</v>
      </c>
      <c r="P30" s="59" t="s">
        <v>425</v>
      </c>
      <c r="Q30" s="59">
        <v>0</v>
      </c>
      <c r="R30" s="59"/>
      <c r="S30" s="60">
        <v>0</v>
      </c>
      <c r="T30" s="59">
        <v>20220094</v>
      </c>
      <c r="U30" s="59"/>
      <c r="V30" s="59" t="s">
        <v>160</v>
      </c>
      <c r="W30" s="59" t="s">
        <v>419</v>
      </c>
      <c r="X30" s="59" t="s">
        <v>419</v>
      </c>
      <c r="Y30" s="59"/>
      <c r="Z30" s="59" t="s">
        <v>419</v>
      </c>
      <c r="AA30" s="59" t="s">
        <v>419</v>
      </c>
      <c r="AB30" s="59" t="s">
        <v>419</v>
      </c>
      <c r="AC30" s="59" t="s">
        <v>419</v>
      </c>
      <c r="AD30" s="59" t="s">
        <v>419</v>
      </c>
      <c r="AE30" s="61"/>
      <c r="AF30" s="59"/>
      <c r="AG30" s="59"/>
      <c r="AH30" s="18" t="str">
        <f t="shared" si="6"/>
        <v>VIGENTE</v>
      </c>
      <c r="AI30" s="59"/>
      <c r="AJ30" s="59"/>
    </row>
    <row r="31" spans="1:36" ht="120" x14ac:dyDescent="0.2">
      <c r="A31" s="14">
        <v>21</v>
      </c>
      <c r="B31" s="5" t="s">
        <v>13</v>
      </c>
      <c r="C31" s="5" t="s">
        <v>435</v>
      </c>
      <c r="D31" s="1">
        <v>44634</v>
      </c>
      <c r="E31" s="1"/>
      <c r="F31" s="2"/>
      <c r="G31" s="1">
        <v>44634</v>
      </c>
      <c r="H31" s="28">
        <v>44634</v>
      </c>
      <c r="I31" s="18"/>
      <c r="J31" s="1">
        <v>44635</v>
      </c>
      <c r="K31" s="1" t="s">
        <v>436</v>
      </c>
      <c r="L31" s="1" t="s">
        <v>669</v>
      </c>
      <c r="M31" s="2" t="s">
        <v>11</v>
      </c>
      <c r="N31" s="18" t="s">
        <v>68</v>
      </c>
      <c r="O31" s="18" t="s">
        <v>451</v>
      </c>
      <c r="P31" s="18" t="s">
        <v>425</v>
      </c>
      <c r="Q31" s="30">
        <v>26454000</v>
      </c>
      <c r="R31" s="18"/>
      <c r="S31" s="19">
        <f t="shared" si="4"/>
        <v>26454000</v>
      </c>
      <c r="T31" s="18">
        <v>222</v>
      </c>
      <c r="U31" s="18">
        <v>322</v>
      </c>
      <c r="V31" s="18" t="s">
        <v>386</v>
      </c>
      <c r="W31" s="18" t="s">
        <v>452</v>
      </c>
      <c r="X31" s="18">
        <v>10279696</v>
      </c>
      <c r="Y31" s="18" t="s">
        <v>585</v>
      </c>
      <c r="Z31" s="18" t="s">
        <v>254</v>
      </c>
      <c r="AA31" s="18" t="s">
        <v>255</v>
      </c>
      <c r="AB31" s="21">
        <v>44644</v>
      </c>
      <c r="AC31" s="21">
        <v>44652</v>
      </c>
      <c r="AD31" s="21">
        <v>44895</v>
      </c>
      <c r="AE31" s="22">
        <f t="shared" si="5"/>
        <v>243</v>
      </c>
      <c r="AF31" s="18"/>
      <c r="AG31" s="18"/>
      <c r="AH31" s="18" t="str">
        <f t="shared" si="6"/>
        <v>VIGENTE</v>
      </c>
      <c r="AI31" s="18"/>
      <c r="AJ31" s="18"/>
    </row>
    <row r="32" spans="1:36" ht="72" x14ac:dyDescent="0.2">
      <c r="A32" s="14">
        <v>22</v>
      </c>
      <c r="B32" s="5" t="s">
        <v>13</v>
      </c>
      <c r="C32" s="5" t="s">
        <v>437</v>
      </c>
      <c r="D32" s="1">
        <v>44634</v>
      </c>
      <c r="E32" s="1"/>
      <c r="F32" s="2"/>
      <c r="G32" s="1">
        <v>44634</v>
      </c>
      <c r="H32" s="28">
        <v>44634</v>
      </c>
      <c r="I32" s="18"/>
      <c r="J32" s="1">
        <v>44635</v>
      </c>
      <c r="K32" s="1" t="s">
        <v>438</v>
      </c>
      <c r="L32" s="1" t="s">
        <v>670</v>
      </c>
      <c r="M32" s="2" t="s">
        <v>11</v>
      </c>
      <c r="N32" s="18" t="s">
        <v>68</v>
      </c>
      <c r="O32" s="18" t="s">
        <v>453</v>
      </c>
      <c r="P32" s="18" t="s">
        <v>425</v>
      </c>
      <c r="Q32" s="30">
        <v>15300000</v>
      </c>
      <c r="R32" s="18"/>
      <c r="S32" s="19">
        <f t="shared" si="4"/>
        <v>15300000</v>
      </c>
      <c r="T32" s="18">
        <v>322</v>
      </c>
      <c r="U32" s="18">
        <v>222</v>
      </c>
      <c r="V32" s="18" t="s">
        <v>386</v>
      </c>
      <c r="W32" s="18" t="s">
        <v>454</v>
      </c>
      <c r="X32" s="18">
        <v>9858869</v>
      </c>
      <c r="Y32" s="18" t="s">
        <v>585</v>
      </c>
      <c r="Z32" s="18" t="s">
        <v>254</v>
      </c>
      <c r="AA32" s="18" t="s">
        <v>255</v>
      </c>
      <c r="AB32" s="21">
        <v>44644</v>
      </c>
      <c r="AC32" s="21">
        <v>44652</v>
      </c>
      <c r="AD32" s="21">
        <v>44895</v>
      </c>
      <c r="AE32" s="22">
        <f t="shared" si="5"/>
        <v>243</v>
      </c>
      <c r="AF32" s="18"/>
      <c r="AG32" s="18"/>
      <c r="AH32" s="18" t="str">
        <f t="shared" si="6"/>
        <v>VIGENTE</v>
      </c>
      <c r="AI32" s="18"/>
      <c r="AJ32" s="18"/>
    </row>
    <row r="33" spans="1:36" ht="72" x14ac:dyDescent="0.2">
      <c r="A33" s="14">
        <v>23</v>
      </c>
      <c r="B33" s="5" t="s">
        <v>440</v>
      </c>
      <c r="C33" s="5" t="s">
        <v>439</v>
      </c>
      <c r="D33" s="1">
        <v>44617</v>
      </c>
      <c r="E33" s="1" t="s">
        <v>441</v>
      </c>
      <c r="F33" s="29">
        <v>44622</v>
      </c>
      <c r="G33" s="1">
        <v>44630</v>
      </c>
      <c r="H33" s="28">
        <v>44630</v>
      </c>
      <c r="I33" s="18"/>
      <c r="J33" s="1">
        <v>44636</v>
      </c>
      <c r="K33" s="1" t="s">
        <v>445</v>
      </c>
      <c r="L33" s="1" t="s">
        <v>671</v>
      </c>
      <c r="M33" s="2" t="s">
        <v>11</v>
      </c>
      <c r="N33" s="18" t="s">
        <v>68</v>
      </c>
      <c r="O33" s="18" t="s">
        <v>455</v>
      </c>
      <c r="P33" s="18" t="s">
        <v>425</v>
      </c>
      <c r="Q33" s="30">
        <v>10550000</v>
      </c>
      <c r="R33" s="18"/>
      <c r="S33" s="19">
        <f t="shared" si="4"/>
        <v>10550000</v>
      </c>
      <c r="T33" s="18">
        <v>20220200</v>
      </c>
      <c r="U33" s="18">
        <v>20220303</v>
      </c>
      <c r="V33" s="18" t="s">
        <v>160</v>
      </c>
      <c r="W33" s="18" t="s">
        <v>456</v>
      </c>
      <c r="X33" s="18">
        <v>1058846225</v>
      </c>
      <c r="Y33" s="18" t="s">
        <v>584</v>
      </c>
      <c r="Z33" s="18" t="s">
        <v>442</v>
      </c>
      <c r="AA33" s="18" t="s">
        <v>443</v>
      </c>
      <c r="AB33" s="21">
        <v>44645</v>
      </c>
      <c r="AC33" s="21">
        <v>44648</v>
      </c>
      <c r="AD33" s="21">
        <v>44831</v>
      </c>
      <c r="AE33" s="22">
        <f t="shared" si="5"/>
        <v>183</v>
      </c>
      <c r="AF33" s="18"/>
      <c r="AG33" s="18"/>
      <c r="AH33" s="18" t="str">
        <f t="shared" si="6"/>
        <v>VIGENTE</v>
      </c>
      <c r="AI33" s="18"/>
      <c r="AJ33" s="18"/>
    </row>
    <row r="34" spans="1:36" ht="60" x14ac:dyDescent="0.2">
      <c r="A34" s="14">
        <v>24</v>
      </c>
      <c r="B34" s="3" t="s">
        <v>156</v>
      </c>
      <c r="C34" s="5" t="s">
        <v>444</v>
      </c>
      <c r="D34" s="1">
        <v>44620</v>
      </c>
      <c r="E34" s="1"/>
      <c r="F34" s="29">
        <v>44631</v>
      </c>
      <c r="G34" s="1">
        <v>44634</v>
      </c>
      <c r="H34" s="28">
        <v>44634</v>
      </c>
      <c r="I34" s="18"/>
      <c r="J34" s="1">
        <v>44636</v>
      </c>
      <c r="K34" s="1" t="s">
        <v>448</v>
      </c>
      <c r="L34" s="1" t="s">
        <v>672</v>
      </c>
      <c r="M34" s="2" t="s">
        <v>11</v>
      </c>
      <c r="N34" s="18" t="s">
        <v>68</v>
      </c>
      <c r="O34" s="18" t="s">
        <v>483</v>
      </c>
      <c r="P34" s="18" t="s">
        <v>364</v>
      </c>
      <c r="Q34" s="30">
        <v>2295000</v>
      </c>
      <c r="R34" s="18"/>
      <c r="S34" s="19">
        <f t="shared" si="4"/>
        <v>2295000</v>
      </c>
      <c r="T34" s="18">
        <v>20220200</v>
      </c>
      <c r="U34" s="18">
        <v>20220308</v>
      </c>
      <c r="V34" s="18" t="s">
        <v>90</v>
      </c>
      <c r="W34" s="18" t="s">
        <v>484</v>
      </c>
      <c r="X34" s="18">
        <v>24435932</v>
      </c>
      <c r="Y34" s="18" t="s">
        <v>584</v>
      </c>
      <c r="Z34" s="18" t="s">
        <v>100</v>
      </c>
      <c r="AA34" s="18" t="s">
        <v>101</v>
      </c>
      <c r="AB34" s="21">
        <v>44648</v>
      </c>
      <c r="AC34" s="21">
        <v>44648</v>
      </c>
      <c r="AD34" s="21">
        <v>44657</v>
      </c>
      <c r="AE34" s="22">
        <f t="shared" si="5"/>
        <v>9</v>
      </c>
      <c r="AF34" s="18" t="s">
        <v>573</v>
      </c>
      <c r="AG34" s="21">
        <v>44750</v>
      </c>
      <c r="AH34" s="18" t="str">
        <f t="shared" si="6"/>
        <v>TERMINADO</v>
      </c>
      <c r="AI34" s="18" t="s">
        <v>574</v>
      </c>
      <c r="AJ34" s="18"/>
    </row>
    <row r="35" spans="1:36" ht="36" x14ac:dyDescent="0.2">
      <c r="A35" s="14">
        <v>25</v>
      </c>
      <c r="B35" s="5" t="s">
        <v>324</v>
      </c>
      <c r="C35" s="5" t="s">
        <v>446</v>
      </c>
      <c r="D35" s="1">
        <v>44599</v>
      </c>
      <c r="E35" s="1"/>
      <c r="F35" s="2" t="s">
        <v>447</v>
      </c>
      <c r="G35" s="1"/>
      <c r="H35" s="28">
        <v>44635</v>
      </c>
      <c r="I35" s="18"/>
      <c r="J35" s="1">
        <v>44636</v>
      </c>
      <c r="K35" s="1" t="s">
        <v>449</v>
      </c>
      <c r="L35" s="1" t="s">
        <v>673</v>
      </c>
      <c r="M35" s="2" t="s">
        <v>11</v>
      </c>
      <c r="N35" s="18" t="s">
        <v>68</v>
      </c>
      <c r="O35" s="18" t="s">
        <v>457</v>
      </c>
      <c r="P35" s="18" t="s">
        <v>450</v>
      </c>
      <c r="Q35" s="30">
        <v>27812224</v>
      </c>
      <c r="R35" s="18"/>
      <c r="S35" s="19">
        <f t="shared" si="4"/>
        <v>27812224</v>
      </c>
      <c r="T35" s="18">
        <v>20220175</v>
      </c>
      <c r="U35" s="18">
        <v>20220304</v>
      </c>
      <c r="V35" s="18" t="s">
        <v>160</v>
      </c>
      <c r="W35" s="18" t="s">
        <v>458</v>
      </c>
      <c r="X35" s="18">
        <v>901148401</v>
      </c>
      <c r="Y35" s="18" t="s">
        <v>585</v>
      </c>
      <c r="Z35" s="18" t="s">
        <v>459</v>
      </c>
      <c r="AA35" s="18" t="s">
        <v>460</v>
      </c>
      <c r="AB35" s="21">
        <v>44645</v>
      </c>
      <c r="AC35" s="21">
        <v>44645</v>
      </c>
      <c r="AD35" s="21">
        <v>44675</v>
      </c>
      <c r="AE35" s="22">
        <f t="shared" si="5"/>
        <v>30</v>
      </c>
      <c r="AF35" s="18"/>
      <c r="AG35" s="18"/>
      <c r="AH35" s="18" t="str">
        <f t="shared" si="6"/>
        <v>TERMINADO</v>
      </c>
      <c r="AI35" s="18"/>
      <c r="AJ35" s="18"/>
    </row>
    <row r="36" spans="1:36" s="62" customFormat="1" ht="49.5" customHeight="1" x14ac:dyDescent="0.2">
      <c r="A36" s="14">
        <v>26</v>
      </c>
      <c r="B36" s="55" t="s">
        <v>13</v>
      </c>
      <c r="C36" s="55" t="s">
        <v>368</v>
      </c>
      <c r="D36" s="56">
        <v>44627</v>
      </c>
      <c r="E36" s="56"/>
      <c r="F36" s="57"/>
      <c r="G36" s="56"/>
      <c r="H36" s="58"/>
      <c r="I36" s="59"/>
      <c r="J36" s="56">
        <v>44642</v>
      </c>
      <c r="K36" s="56" t="s">
        <v>463</v>
      </c>
      <c r="L36" s="56" t="s">
        <v>674</v>
      </c>
      <c r="M36" s="57" t="s">
        <v>416</v>
      </c>
      <c r="N36" s="59" t="s">
        <v>68</v>
      </c>
      <c r="O36" s="59" t="s">
        <v>419</v>
      </c>
      <c r="P36" s="59" t="s">
        <v>425</v>
      </c>
      <c r="Q36" s="59">
        <v>0</v>
      </c>
      <c r="R36" s="59"/>
      <c r="S36" s="60">
        <f t="shared" si="4"/>
        <v>0</v>
      </c>
      <c r="T36" s="59">
        <v>20220094</v>
      </c>
      <c r="U36" s="59"/>
      <c r="V36" s="59" t="s">
        <v>160</v>
      </c>
      <c r="W36" s="59"/>
      <c r="X36" s="59"/>
      <c r="Y36" s="59"/>
      <c r="Z36" s="59"/>
      <c r="AA36" s="59"/>
      <c r="AB36" s="59"/>
      <c r="AC36" s="59"/>
      <c r="AD36" s="59"/>
      <c r="AE36" s="61">
        <f t="shared" si="5"/>
        <v>0</v>
      </c>
      <c r="AF36" s="59"/>
      <c r="AG36" s="59"/>
      <c r="AH36" s="18" t="str">
        <f t="shared" si="6"/>
        <v>TERMINADO</v>
      </c>
      <c r="AI36" s="59"/>
      <c r="AJ36" s="59"/>
    </row>
    <row r="37" spans="1:36" ht="48" x14ac:dyDescent="0.2">
      <c r="A37" s="14">
        <v>27</v>
      </c>
      <c r="B37" s="5" t="s">
        <v>23</v>
      </c>
      <c r="C37" s="5" t="s">
        <v>461</v>
      </c>
      <c r="D37" s="1" t="s">
        <v>462</v>
      </c>
      <c r="E37" s="1">
        <v>44637</v>
      </c>
      <c r="F37" s="29">
        <v>44638</v>
      </c>
      <c r="G37" s="1">
        <v>44638</v>
      </c>
      <c r="H37" s="28">
        <v>44642</v>
      </c>
      <c r="I37" s="18"/>
      <c r="J37" s="1">
        <v>44643</v>
      </c>
      <c r="K37" s="1" t="s">
        <v>464</v>
      </c>
      <c r="L37" s="1" t="s">
        <v>675</v>
      </c>
      <c r="M37" s="2" t="s">
        <v>11</v>
      </c>
      <c r="N37" s="18" t="s">
        <v>68</v>
      </c>
      <c r="O37" s="18" t="s">
        <v>488</v>
      </c>
      <c r="P37" s="18" t="s">
        <v>467</v>
      </c>
      <c r="Q37" s="30">
        <v>6240048</v>
      </c>
      <c r="R37" s="18"/>
      <c r="S37" s="19">
        <f t="shared" si="4"/>
        <v>6240048</v>
      </c>
      <c r="T37" s="18">
        <v>20220121</v>
      </c>
      <c r="U37" s="18">
        <v>2020345</v>
      </c>
      <c r="V37" s="18" t="s">
        <v>90</v>
      </c>
      <c r="W37" s="18" t="s">
        <v>489</v>
      </c>
      <c r="X37" s="18">
        <v>890806065</v>
      </c>
      <c r="Y37" s="18" t="s">
        <v>585</v>
      </c>
      <c r="Z37" s="18" t="s">
        <v>360</v>
      </c>
      <c r="AA37" s="18" t="s">
        <v>361</v>
      </c>
      <c r="AB37" s="21">
        <v>44651</v>
      </c>
      <c r="AC37" s="21">
        <v>44651</v>
      </c>
      <c r="AD37" s="21">
        <v>44678</v>
      </c>
      <c r="AE37" s="22">
        <f t="shared" si="5"/>
        <v>27</v>
      </c>
      <c r="AF37" s="18"/>
      <c r="AG37" s="18"/>
      <c r="AH37" s="18" t="str">
        <f t="shared" si="6"/>
        <v>TERMINADO</v>
      </c>
      <c r="AI37" s="18"/>
      <c r="AJ37" s="18"/>
    </row>
    <row r="38" spans="1:36" ht="69.75" customHeight="1" x14ac:dyDescent="0.2">
      <c r="A38" s="14">
        <v>28</v>
      </c>
      <c r="B38" s="3" t="s">
        <v>156</v>
      </c>
      <c r="C38" s="5" t="s">
        <v>468</v>
      </c>
      <c r="D38" s="1">
        <v>44630</v>
      </c>
      <c r="E38" s="1">
        <v>44631</v>
      </c>
      <c r="F38" s="29">
        <v>44637</v>
      </c>
      <c r="G38" s="1">
        <v>44637</v>
      </c>
      <c r="H38" s="28">
        <v>44642</v>
      </c>
      <c r="I38" s="18"/>
      <c r="J38" s="1">
        <v>44643</v>
      </c>
      <c r="K38" s="1" t="s">
        <v>465</v>
      </c>
      <c r="L38" s="1" t="s">
        <v>676</v>
      </c>
      <c r="M38" s="2" t="s">
        <v>11</v>
      </c>
      <c r="N38" s="18" t="s">
        <v>68</v>
      </c>
      <c r="O38" s="18" t="s">
        <v>485</v>
      </c>
      <c r="P38" s="18" t="s">
        <v>98</v>
      </c>
      <c r="Q38" s="30">
        <v>10431000</v>
      </c>
      <c r="R38" s="18"/>
      <c r="S38" s="19">
        <f t="shared" si="4"/>
        <v>10431000</v>
      </c>
      <c r="T38" s="18">
        <v>20220236</v>
      </c>
      <c r="U38" s="18">
        <v>20220331</v>
      </c>
      <c r="V38" s="18" t="s">
        <v>90</v>
      </c>
      <c r="W38" s="18" t="s">
        <v>99</v>
      </c>
      <c r="X38" s="18">
        <v>1058842726</v>
      </c>
      <c r="Y38" s="18" t="s">
        <v>585</v>
      </c>
      <c r="Z38" s="18" t="s">
        <v>100</v>
      </c>
      <c r="AA38" s="18" t="s">
        <v>101</v>
      </c>
      <c r="AB38" s="21">
        <v>44650</v>
      </c>
      <c r="AC38" s="21">
        <v>44650</v>
      </c>
      <c r="AD38" s="21">
        <v>44695</v>
      </c>
      <c r="AE38" s="22">
        <f t="shared" si="5"/>
        <v>45</v>
      </c>
      <c r="AF38" s="18"/>
      <c r="AG38" s="18"/>
      <c r="AH38" s="18" t="str">
        <f t="shared" si="6"/>
        <v>TERMINADO</v>
      </c>
      <c r="AI38" s="18"/>
      <c r="AJ38" s="18"/>
    </row>
    <row r="39" spans="1:36" s="62" customFormat="1" ht="48.75" customHeight="1" x14ac:dyDescent="0.2">
      <c r="A39" s="14">
        <v>29</v>
      </c>
      <c r="B39" s="55" t="s">
        <v>23</v>
      </c>
      <c r="C39" s="55" t="s">
        <v>469</v>
      </c>
      <c r="D39" s="56">
        <v>44636</v>
      </c>
      <c r="E39" s="56">
        <v>44636</v>
      </c>
      <c r="F39" s="63">
        <v>44637</v>
      </c>
      <c r="G39" s="56">
        <v>44638</v>
      </c>
      <c r="H39" s="58">
        <v>44642</v>
      </c>
      <c r="I39" s="59"/>
      <c r="J39" s="56">
        <v>44643</v>
      </c>
      <c r="K39" s="56" t="s">
        <v>466</v>
      </c>
      <c r="L39" s="56" t="s">
        <v>677</v>
      </c>
      <c r="M39" s="57" t="s">
        <v>416</v>
      </c>
      <c r="N39" s="59" t="s">
        <v>68</v>
      </c>
      <c r="O39" s="59" t="s">
        <v>419</v>
      </c>
      <c r="P39" s="59" t="s">
        <v>470</v>
      </c>
      <c r="Q39" s="59"/>
      <c r="R39" s="59"/>
      <c r="S39" s="60">
        <f t="shared" si="4"/>
        <v>0</v>
      </c>
      <c r="T39" s="59">
        <v>20220238</v>
      </c>
      <c r="U39" s="59"/>
      <c r="V39" s="59" t="s">
        <v>90</v>
      </c>
      <c r="W39" s="59"/>
      <c r="X39" s="59"/>
      <c r="Y39" s="59"/>
      <c r="Z39" s="59" t="s">
        <v>360</v>
      </c>
      <c r="AA39" s="59" t="s">
        <v>361</v>
      </c>
      <c r="AB39" s="59"/>
      <c r="AC39" s="59"/>
      <c r="AD39" s="59"/>
      <c r="AE39" s="61">
        <f t="shared" si="5"/>
        <v>0</v>
      </c>
      <c r="AF39" s="59"/>
      <c r="AG39" s="59"/>
      <c r="AH39" s="18" t="str">
        <f t="shared" si="6"/>
        <v>TERMINADO</v>
      </c>
      <c r="AI39" s="59"/>
      <c r="AJ39" s="59"/>
    </row>
    <row r="40" spans="1:36" ht="96" x14ac:dyDescent="0.2">
      <c r="A40" s="14">
        <v>30</v>
      </c>
      <c r="B40" s="5" t="s">
        <v>476</v>
      </c>
      <c r="C40" s="5" t="s">
        <v>475</v>
      </c>
      <c r="D40" s="1">
        <v>44643</v>
      </c>
      <c r="E40" s="1"/>
      <c r="F40" s="2"/>
      <c r="G40" s="1">
        <v>44643</v>
      </c>
      <c r="H40" s="28">
        <v>44649</v>
      </c>
      <c r="I40" s="18"/>
      <c r="J40" s="1">
        <v>44650</v>
      </c>
      <c r="K40" s="1" t="s">
        <v>477</v>
      </c>
      <c r="L40" s="1" t="s">
        <v>679</v>
      </c>
      <c r="M40" s="2" t="s">
        <v>11</v>
      </c>
      <c r="N40" s="18" t="s">
        <v>68</v>
      </c>
      <c r="O40" s="18" t="s">
        <v>491</v>
      </c>
      <c r="P40" s="18" t="s">
        <v>425</v>
      </c>
      <c r="Q40" s="30">
        <v>5600000</v>
      </c>
      <c r="R40" s="18"/>
      <c r="S40" s="19">
        <f t="shared" si="4"/>
        <v>5600000</v>
      </c>
      <c r="T40" s="18">
        <v>20220251</v>
      </c>
      <c r="U40" s="18">
        <v>20220424</v>
      </c>
      <c r="V40" s="18" t="s">
        <v>90</v>
      </c>
      <c r="W40" s="18" t="s">
        <v>492</v>
      </c>
      <c r="X40" s="18">
        <v>810000447</v>
      </c>
      <c r="Y40" s="18" t="s">
        <v>585</v>
      </c>
      <c r="Z40" s="18" t="s">
        <v>120</v>
      </c>
      <c r="AA40" s="18" t="s">
        <v>61</v>
      </c>
      <c r="AB40" s="21">
        <v>44658</v>
      </c>
      <c r="AC40" s="21">
        <v>44658</v>
      </c>
      <c r="AD40" s="21">
        <v>44687</v>
      </c>
      <c r="AE40" s="22">
        <f t="shared" si="5"/>
        <v>29</v>
      </c>
      <c r="AF40" s="18"/>
      <c r="AG40" s="18"/>
      <c r="AH40" s="18" t="str">
        <f t="shared" si="6"/>
        <v>TERMINADO</v>
      </c>
      <c r="AI40" s="18"/>
      <c r="AJ40" s="18"/>
    </row>
    <row r="41" spans="1:36" ht="104.25" customHeight="1" x14ac:dyDescent="0.2">
      <c r="A41" s="14">
        <v>31</v>
      </c>
      <c r="B41" s="5" t="s">
        <v>478</v>
      </c>
      <c r="C41" s="5" t="s">
        <v>479</v>
      </c>
      <c r="D41" s="1">
        <v>44644</v>
      </c>
      <c r="E41" s="1">
        <v>44644</v>
      </c>
      <c r="F41" s="29">
        <v>44644</v>
      </c>
      <c r="G41" s="1">
        <v>44644</v>
      </c>
      <c r="H41" s="1">
        <v>44649</v>
      </c>
      <c r="I41" s="18"/>
      <c r="J41" s="26">
        <v>44650</v>
      </c>
      <c r="K41" s="1" t="s">
        <v>480</v>
      </c>
      <c r="L41" s="1" t="s">
        <v>680</v>
      </c>
      <c r="M41" s="2" t="s">
        <v>11</v>
      </c>
      <c r="N41" s="18" t="s">
        <v>68</v>
      </c>
      <c r="O41" s="18" t="s">
        <v>493</v>
      </c>
      <c r="P41" s="18" t="s">
        <v>364</v>
      </c>
      <c r="Q41" s="30">
        <v>427705</v>
      </c>
      <c r="R41" s="18"/>
      <c r="S41" s="19">
        <f t="shared" si="4"/>
        <v>427705</v>
      </c>
      <c r="T41" s="18">
        <v>20220256</v>
      </c>
      <c r="U41" s="18">
        <v>20220425</v>
      </c>
      <c r="V41" s="18" t="s">
        <v>90</v>
      </c>
      <c r="W41" s="18" t="s">
        <v>484</v>
      </c>
      <c r="X41" s="18">
        <v>860524654</v>
      </c>
      <c r="Y41" s="18" t="s">
        <v>584</v>
      </c>
      <c r="Z41" s="18" t="s">
        <v>481</v>
      </c>
      <c r="AA41" s="18" t="s">
        <v>482</v>
      </c>
      <c r="AB41" s="21">
        <v>44658</v>
      </c>
      <c r="AC41" s="21">
        <v>44658</v>
      </c>
      <c r="AD41" s="21">
        <v>44667</v>
      </c>
      <c r="AE41" s="22">
        <f t="shared" si="5"/>
        <v>9</v>
      </c>
      <c r="AF41" s="18"/>
      <c r="AG41" s="18"/>
      <c r="AH41" s="18" t="str">
        <f t="shared" si="6"/>
        <v>TERMINADO</v>
      </c>
      <c r="AI41" s="18"/>
      <c r="AJ41" s="18"/>
    </row>
    <row r="42" spans="1:36" ht="102" customHeight="1" x14ac:dyDescent="0.2">
      <c r="A42" s="14">
        <v>32</v>
      </c>
      <c r="B42" s="5" t="s">
        <v>26</v>
      </c>
      <c r="C42" s="5" t="s">
        <v>498</v>
      </c>
      <c r="D42" s="1">
        <v>44650</v>
      </c>
      <c r="E42" s="1"/>
      <c r="F42" s="29"/>
      <c r="G42" s="1">
        <v>44656</v>
      </c>
      <c r="H42" s="1">
        <v>44656</v>
      </c>
      <c r="I42" s="18"/>
      <c r="J42" s="26">
        <v>44656</v>
      </c>
      <c r="K42" s="1" t="s">
        <v>499</v>
      </c>
      <c r="L42" s="1" t="s">
        <v>682</v>
      </c>
      <c r="M42" s="2" t="s">
        <v>11</v>
      </c>
      <c r="N42" s="18" t="s">
        <v>68</v>
      </c>
      <c r="O42" s="18" t="s">
        <v>521</v>
      </c>
      <c r="P42" s="18" t="s">
        <v>425</v>
      </c>
      <c r="Q42" s="30">
        <v>8300000</v>
      </c>
      <c r="R42" s="18"/>
      <c r="S42" s="19">
        <f t="shared" si="4"/>
        <v>8300000</v>
      </c>
      <c r="T42" s="18">
        <v>20220264</v>
      </c>
      <c r="U42" s="18">
        <v>20220461</v>
      </c>
      <c r="V42" s="18" t="s">
        <v>160</v>
      </c>
      <c r="W42" s="18" t="s">
        <v>522</v>
      </c>
      <c r="X42" s="18">
        <v>1058847929</v>
      </c>
      <c r="Y42" s="18" t="s">
        <v>584</v>
      </c>
      <c r="Z42" s="18" t="s">
        <v>355</v>
      </c>
      <c r="AA42" s="18" t="s">
        <v>500</v>
      </c>
      <c r="AB42" s="21">
        <v>44673</v>
      </c>
      <c r="AC42" s="21">
        <v>44676</v>
      </c>
      <c r="AD42" s="21">
        <v>44828</v>
      </c>
      <c r="AE42" s="22">
        <f t="shared" si="5"/>
        <v>152</v>
      </c>
      <c r="AF42" s="18"/>
      <c r="AG42" s="18"/>
      <c r="AH42" s="18" t="str">
        <f t="shared" si="6"/>
        <v>VIGENTE</v>
      </c>
      <c r="AI42" s="18"/>
      <c r="AJ42" s="18"/>
    </row>
    <row r="43" spans="1:36" ht="96" x14ac:dyDescent="0.2">
      <c r="A43" s="14">
        <v>33</v>
      </c>
      <c r="B43" s="5" t="s">
        <v>26</v>
      </c>
      <c r="C43" s="5" t="s">
        <v>501</v>
      </c>
      <c r="D43" s="1">
        <v>44650</v>
      </c>
      <c r="E43" s="1"/>
      <c r="F43" s="29"/>
      <c r="G43" s="1">
        <v>44656</v>
      </c>
      <c r="H43" s="1">
        <v>44656</v>
      </c>
      <c r="I43" s="18"/>
      <c r="J43" s="26">
        <v>44656</v>
      </c>
      <c r="K43" s="1" t="s">
        <v>503</v>
      </c>
      <c r="L43" s="1" t="s">
        <v>683</v>
      </c>
      <c r="M43" s="2" t="s">
        <v>11</v>
      </c>
      <c r="N43" s="18" t="s">
        <v>68</v>
      </c>
      <c r="O43" s="18" t="s">
        <v>523</v>
      </c>
      <c r="P43" s="18" t="s">
        <v>425</v>
      </c>
      <c r="Q43" s="30">
        <v>7012130</v>
      </c>
      <c r="R43" s="18"/>
      <c r="S43" s="19">
        <f t="shared" si="4"/>
        <v>7012130</v>
      </c>
      <c r="T43" s="18">
        <v>20220269</v>
      </c>
      <c r="U43" s="18">
        <v>20220453</v>
      </c>
      <c r="V43" s="18" t="s">
        <v>90</v>
      </c>
      <c r="W43" s="18" t="s">
        <v>517</v>
      </c>
      <c r="X43" s="18">
        <v>1058844057</v>
      </c>
      <c r="Y43" s="18" t="s">
        <v>585</v>
      </c>
      <c r="Z43" s="18" t="s">
        <v>481</v>
      </c>
      <c r="AA43" s="18" t="s">
        <v>482</v>
      </c>
      <c r="AB43" s="21">
        <v>44671</v>
      </c>
      <c r="AC43" s="21">
        <v>44672</v>
      </c>
      <c r="AD43" s="21">
        <v>44824</v>
      </c>
      <c r="AE43" s="22">
        <f t="shared" si="5"/>
        <v>152</v>
      </c>
      <c r="AF43" s="18"/>
      <c r="AG43" s="18"/>
      <c r="AH43" s="18" t="str">
        <f t="shared" si="6"/>
        <v>VIGENTE</v>
      </c>
      <c r="AI43" s="18"/>
      <c r="AJ43" s="18"/>
    </row>
    <row r="44" spans="1:36" s="62" customFormat="1" ht="57" customHeight="1" x14ac:dyDescent="0.2">
      <c r="A44" s="14">
        <v>34</v>
      </c>
      <c r="B44" s="55" t="s">
        <v>476</v>
      </c>
      <c r="C44" s="55" t="s">
        <v>502</v>
      </c>
      <c r="D44" s="56">
        <v>44650</v>
      </c>
      <c r="E44" s="56">
        <v>44651</v>
      </c>
      <c r="F44" s="63">
        <v>44652</v>
      </c>
      <c r="G44" s="56">
        <v>44657</v>
      </c>
      <c r="H44" s="56">
        <v>44658</v>
      </c>
      <c r="I44" s="59"/>
      <c r="J44" s="65">
        <v>44659</v>
      </c>
      <c r="K44" s="56" t="s">
        <v>504</v>
      </c>
      <c r="L44" s="56" t="s">
        <v>684</v>
      </c>
      <c r="M44" s="57" t="s">
        <v>416</v>
      </c>
      <c r="N44" s="59" t="s">
        <v>68</v>
      </c>
      <c r="O44" s="59" t="s">
        <v>419</v>
      </c>
      <c r="P44" s="59" t="s">
        <v>506</v>
      </c>
      <c r="Q44" s="66">
        <v>9121350</v>
      </c>
      <c r="R44" s="59"/>
      <c r="S44" s="60">
        <f t="shared" si="4"/>
        <v>9121350</v>
      </c>
      <c r="T44" s="59">
        <v>20220293</v>
      </c>
      <c r="U44" s="59"/>
      <c r="V44" s="59" t="s">
        <v>90</v>
      </c>
      <c r="W44" s="59"/>
      <c r="X44" s="59"/>
      <c r="Y44" s="59"/>
      <c r="Z44" s="59" t="s">
        <v>133</v>
      </c>
      <c r="AA44" s="59" t="s">
        <v>134</v>
      </c>
      <c r="AB44" s="59"/>
      <c r="AC44" s="59"/>
      <c r="AD44" s="59"/>
      <c r="AE44" s="61">
        <f t="shared" si="5"/>
        <v>0</v>
      </c>
      <c r="AF44" s="59"/>
      <c r="AG44" s="59"/>
      <c r="AH44" s="18" t="str">
        <f t="shared" si="6"/>
        <v>TERMINADO</v>
      </c>
      <c r="AI44" s="59"/>
      <c r="AJ44" s="59"/>
    </row>
    <row r="45" spans="1:36" ht="96" customHeight="1" x14ac:dyDescent="0.2">
      <c r="A45" s="14">
        <v>35</v>
      </c>
      <c r="B45" s="5" t="s">
        <v>156</v>
      </c>
      <c r="C45" s="5" t="s">
        <v>507</v>
      </c>
      <c r="D45" s="1">
        <v>44650</v>
      </c>
      <c r="E45" s="1">
        <v>44651</v>
      </c>
      <c r="F45" s="29">
        <v>44652</v>
      </c>
      <c r="G45" s="1">
        <v>44657</v>
      </c>
      <c r="H45" s="1">
        <v>44658</v>
      </c>
      <c r="I45" s="18"/>
      <c r="J45" s="26">
        <v>44659</v>
      </c>
      <c r="K45" s="1" t="s">
        <v>505</v>
      </c>
      <c r="L45" s="1" t="s">
        <v>685</v>
      </c>
      <c r="M45" s="2" t="s">
        <v>11</v>
      </c>
      <c r="N45" s="18" t="s">
        <v>68</v>
      </c>
      <c r="O45" s="18" t="s">
        <v>524</v>
      </c>
      <c r="P45" s="18" t="s">
        <v>508</v>
      </c>
      <c r="Q45" s="30">
        <v>15228785</v>
      </c>
      <c r="R45" s="18"/>
      <c r="S45" s="19">
        <f t="shared" si="4"/>
        <v>15228785</v>
      </c>
      <c r="T45" s="18">
        <v>20220294</v>
      </c>
      <c r="U45" s="18">
        <v>20220472</v>
      </c>
      <c r="V45" s="18" t="s">
        <v>90</v>
      </c>
      <c r="W45" s="18" t="s">
        <v>525</v>
      </c>
      <c r="X45" s="18">
        <v>901339250</v>
      </c>
      <c r="Y45" s="18" t="s">
        <v>585</v>
      </c>
      <c r="Z45" s="18" t="s">
        <v>100</v>
      </c>
      <c r="AA45" s="18" t="s">
        <v>101</v>
      </c>
      <c r="AB45" s="21">
        <v>44676</v>
      </c>
      <c r="AC45" s="21">
        <v>44683</v>
      </c>
      <c r="AD45" s="21">
        <v>44713</v>
      </c>
      <c r="AE45" s="22">
        <f t="shared" si="5"/>
        <v>30</v>
      </c>
      <c r="AF45" s="18"/>
      <c r="AG45" s="18"/>
      <c r="AH45" s="18" t="str">
        <f t="shared" si="6"/>
        <v>PROXIMOATERMINAR</v>
      </c>
      <c r="AI45" s="18"/>
      <c r="AJ45" s="18"/>
    </row>
    <row r="46" spans="1:36" ht="57" customHeight="1" x14ac:dyDescent="0.2">
      <c r="A46" s="14">
        <v>36</v>
      </c>
      <c r="B46" s="5" t="s">
        <v>13</v>
      </c>
      <c r="C46" s="5" t="s">
        <v>515</v>
      </c>
      <c r="D46" s="1">
        <v>44670</v>
      </c>
      <c r="E46" s="1"/>
      <c r="F46" s="29"/>
      <c r="G46" s="1"/>
      <c r="H46" s="1">
        <v>44671</v>
      </c>
      <c r="I46" s="18"/>
      <c r="J46" s="26"/>
      <c r="K46" s="1" t="s">
        <v>514</v>
      </c>
      <c r="L46" s="1" t="s">
        <v>686</v>
      </c>
      <c r="M46" s="2" t="s">
        <v>11</v>
      </c>
      <c r="N46" s="18" t="s">
        <v>68</v>
      </c>
      <c r="O46" s="18" t="s">
        <v>526</v>
      </c>
      <c r="P46" s="18" t="s">
        <v>425</v>
      </c>
      <c r="Q46" s="30">
        <v>15433000</v>
      </c>
      <c r="R46" s="30"/>
      <c r="S46" s="30">
        <f t="shared" si="4"/>
        <v>15433000</v>
      </c>
      <c r="T46" s="18">
        <v>20220094</v>
      </c>
      <c r="U46" s="18">
        <v>2020505</v>
      </c>
      <c r="V46" s="18" t="s">
        <v>160</v>
      </c>
      <c r="W46" s="18" t="s">
        <v>334</v>
      </c>
      <c r="X46" s="18">
        <v>1053832975</v>
      </c>
      <c r="Y46" s="18" t="s">
        <v>585</v>
      </c>
      <c r="Z46" s="18" t="s">
        <v>254</v>
      </c>
      <c r="AA46" s="18" t="s">
        <v>255</v>
      </c>
      <c r="AB46" s="21">
        <v>44683</v>
      </c>
      <c r="AC46" s="21">
        <v>44683</v>
      </c>
      <c r="AD46" s="21">
        <v>44866</v>
      </c>
      <c r="AE46" s="22">
        <f t="shared" si="5"/>
        <v>183</v>
      </c>
      <c r="AF46" s="18"/>
      <c r="AG46" s="18"/>
      <c r="AH46" s="18" t="str">
        <f t="shared" si="6"/>
        <v>VIGENTE</v>
      </c>
      <c r="AI46" s="18"/>
      <c r="AJ46" s="18"/>
    </row>
    <row r="47" spans="1:36" ht="100.5" customHeight="1" x14ac:dyDescent="0.2">
      <c r="A47" s="14">
        <v>37</v>
      </c>
      <c r="B47" s="5" t="s">
        <v>23</v>
      </c>
      <c r="C47" s="5" t="s">
        <v>469</v>
      </c>
      <c r="D47" s="1">
        <v>44676</v>
      </c>
      <c r="E47" s="1"/>
      <c r="F47" s="29"/>
      <c r="G47" s="1"/>
      <c r="H47" s="1">
        <v>44676</v>
      </c>
      <c r="I47" s="18"/>
      <c r="J47" s="26">
        <v>44676</v>
      </c>
      <c r="K47" s="1" t="s">
        <v>528</v>
      </c>
      <c r="L47" s="1" t="s">
        <v>687</v>
      </c>
      <c r="M47" s="2" t="s">
        <v>11</v>
      </c>
      <c r="N47" s="18" t="s">
        <v>68</v>
      </c>
      <c r="O47" s="18" t="s">
        <v>529</v>
      </c>
      <c r="P47" s="18" t="s">
        <v>530</v>
      </c>
      <c r="Q47" s="30">
        <v>20288631.300000001</v>
      </c>
      <c r="R47" s="30">
        <v>7175650.0199999996</v>
      </c>
      <c r="S47" s="30">
        <f t="shared" si="4"/>
        <v>27464281.32</v>
      </c>
      <c r="T47" s="18">
        <v>20220327</v>
      </c>
      <c r="U47" s="18">
        <v>20220515</v>
      </c>
      <c r="V47" s="18" t="s">
        <v>90</v>
      </c>
      <c r="W47" s="18" t="s">
        <v>531</v>
      </c>
      <c r="X47" s="18">
        <v>901236930</v>
      </c>
      <c r="Y47" s="18" t="s">
        <v>585</v>
      </c>
      <c r="Z47" s="18" t="s">
        <v>360</v>
      </c>
      <c r="AA47" s="18" t="s">
        <v>361</v>
      </c>
      <c r="AB47" s="21">
        <v>44684</v>
      </c>
      <c r="AC47" s="21">
        <v>44684</v>
      </c>
      <c r="AD47" s="21">
        <v>44704</v>
      </c>
      <c r="AE47" s="22">
        <f t="shared" si="5"/>
        <v>20</v>
      </c>
      <c r="AF47" s="18"/>
      <c r="AG47" s="18"/>
      <c r="AH47" s="18" t="str">
        <f t="shared" si="6"/>
        <v>TERMINADO</v>
      </c>
      <c r="AI47" s="18" t="s">
        <v>575</v>
      </c>
      <c r="AJ47" s="18"/>
    </row>
    <row r="48" spans="1:36" ht="62.25" customHeight="1" x14ac:dyDescent="0.2">
      <c r="A48" s="14">
        <v>38</v>
      </c>
      <c r="B48" s="5" t="s">
        <v>15</v>
      </c>
      <c r="C48" s="5" t="s">
        <v>516</v>
      </c>
      <c r="D48" s="1">
        <v>44671</v>
      </c>
      <c r="E48" s="1"/>
      <c r="F48" s="29"/>
      <c r="G48" s="1"/>
      <c r="H48" s="1">
        <v>44676</v>
      </c>
      <c r="I48" s="18"/>
      <c r="J48" s="26">
        <v>44676</v>
      </c>
      <c r="K48" s="1" t="s">
        <v>532</v>
      </c>
      <c r="L48" s="1" t="s">
        <v>688</v>
      </c>
      <c r="M48" s="2" t="s">
        <v>11</v>
      </c>
      <c r="N48" s="18" t="s">
        <v>68</v>
      </c>
      <c r="O48" s="18" t="s">
        <v>533</v>
      </c>
      <c r="P48" s="18" t="s">
        <v>534</v>
      </c>
      <c r="Q48" s="30">
        <v>6000000</v>
      </c>
      <c r="R48" s="30"/>
      <c r="S48" s="30">
        <f t="shared" si="4"/>
        <v>6000000</v>
      </c>
      <c r="T48" s="18">
        <v>20220328</v>
      </c>
      <c r="U48" s="18">
        <v>20220516</v>
      </c>
      <c r="V48" s="18" t="s">
        <v>536</v>
      </c>
      <c r="W48" s="18" t="s">
        <v>535</v>
      </c>
      <c r="X48" s="18">
        <v>9859533</v>
      </c>
      <c r="Y48" s="18" t="s">
        <v>585</v>
      </c>
      <c r="Z48" s="18" t="s">
        <v>360</v>
      </c>
      <c r="AA48" s="18" t="s">
        <v>361</v>
      </c>
      <c r="AB48" s="21">
        <v>44684</v>
      </c>
      <c r="AC48" s="21">
        <v>44684</v>
      </c>
      <c r="AD48" s="21">
        <v>44911</v>
      </c>
      <c r="AE48" s="22">
        <f t="shared" si="5"/>
        <v>227</v>
      </c>
      <c r="AF48" s="18"/>
      <c r="AG48" s="18"/>
      <c r="AH48" s="18" t="str">
        <f t="shared" si="6"/>
        <v>VIGENTE</v>
      </c>
      <c r="AI48" s="18"/>
      <c r="AJ48" s="18"/>
    </row>
    <row r="49" spans="1:36" ht="62.25" customHeight="1" x14ac:dyDescent="0.2">
      <c r="A49" s="14">
        <v>39</v>
      </c>
      <c r="B49" s="5" t="s">
        <v>476</v>
      </c>
      <c r="C49" s="5" t="s">
        <v>502</v>
      </c>
      <c r="D49" s="1">
        <v>44676</v>
      </c>
      <c r="E49" s="1"/>
      <c r="F49" s="29"/>
      <c r="G49" s="1"/>
      <c r="H49" s="1">
        <v>44676</v>
      </c>
      <c r="I49" s="18"/>
      <c r="J49" s="26">
        <v>44677</v>
      </c>
      <c r="K49" s="1" t="s">
        <v>537</v>
      </c>
      <c r="L49" s="1" t="s">
        <v>691</v>
      </c>
      <c r="M49" s="2" t="s">
        <v>11</v>
      </c>
      <c r="N49" s="18" t="s">
        <v>68</v>
      </c>
      <c r="O49" s="18" t="s">
        <v>538</v>
      </c>
      <c r="P49" s="18" t="s">
        <v>539</v>
      </c>
      <c r="Q49" s="30">
        <v>4980000</v>
      </c>
      <c r="R49" s="30"/>
      <c r="S49" s="30">
        <f t="shared" si="4"/>
        <v>4980000</v>
      </c>
      <c r="T49" s="18">
        <v>20220293</v>
      </c>
      <c r="U49" s="18">
        <v>20220575</v>
      </c>
      <c r="V49" s="18" t="s">
        <v>90</v>
      </c>
      <c r="W49" s="18" t="s">
        <v>540</v>
      </c>
      <c r="X49" s="18">
        <v>52479033</v>
      </c>
      <c r="Y49" s="18" t="s">
        <v>584</v>
      </c>
      <c r="Z49" s="18" t="s">
        <v>360</v>
      </c>
      <c r="AA49" s="18" t="s">
        <v>361</v>
      </c>
      <c r="AB49" s="21">
        <v>44690</v>
      </c>
      <c r="AC49" s="21">
        <v>44690</v>
      </c>
      <c r="AD49" s="21">
        <v>44720</v>
      </c>
      <c r="AE49" s="22">
        <f t="shared" si="5"/>
        <v>30</v>
      </c>
      <c r="AF49" s="18"/>
      <c r="AG49" s="18"/>
      <c r="AH49" s="18" t="str">
        <f t="shared" si="6"/>
        <v>PROXIMOATERMINAR</v>
      </c>
      <c r="AI49" s="18"/>
      <c r="AJ49" s="18"/>
    </row>
    <row r="50" spans="1:36" s="62" customFormat="1" ht="62.25" customHeight="1" x14ac:dyDescent="0.2">
      <c r="A50" s="14">
        <v>40</v>
      </c>
      <c r="B50" s="55" t="s">
        <v>156</v>
      </c>
      <c r="C50" s="55" t="s">
        <v>541</v>
      </c>
      <c r="D50" s="56">
        <v>44673</v>
      </c>
      <c r="E50" s="56"/>
      <c r="F50" s="63"/>
      <c r="G50" s="56">
        <v>44674</v>
      </c>
      <c r="H50" s="56">
        <v>44678</v>
      </c>
      <c r="I50" s="59"/>
      <c r="J50" s="65">
        <v>44679</v>
      </c>
      <c r="K50" s="56" t="s">
        <v>545</v>
      </c>
      <c r="L50" s="56" t="s">
        <v>692</v>
      </c>
      <c r="M50" s="57" t="s">
        <v>416</v>
      </c>
      <c r="N50" s="59" t="s">
        <v>68</v>
      </c>
      <c r="O50" s="59" t="s">
        <v>419</v>
      </c>
      <c r="P50" s="59" t="s">
        <v>527</v>
      </c>
      <c r="Q50" s="66"/>
      <c r="R50" s="66"/>
      <c r="S50" s="66"/>
      <c r="T50" s="59">
        <v>20220339</v>
      </c>
      <c r="U50" s="59"/>
      <c r="V50" s="59" t="s">
        <v>90</v>
      </c>
      <c r="W50" s="59" t="s">
        <v>419</v>
      </c>
      <c r="X50" s="59"/>
      <c r="Y50" s="59"/>
      <c r="Z50" s="59"/>
      <c r="AA50" s="59"/>
      <c r="AB50" s="67"/>
      <c r="AC50" s="67"/>
      <c r="AD50" s="67"/>
      <c r="AE50" s="61"/>
      <c r="AF50" s="59"/>
      <c r="AG50" s="59"/>
      <c r="AH50" s="18" t="str">
        <f t="shared" si="6"/>
        <v>TERMINADO</v>
      </c>
      <c r="AI50" s="59"/>
      <c r="AJ50" s="59"/>
    </row>
    <row r="51" spans="1:36" ht="120" x14ac:dyDescent="0.2">
      <c r="A51" s="14">
        <v>41</v>
      </c>
      <c r="B51" s="5" t="s">
        <v>26</v>
      </c>
      <c r="C51" s="5" t="s">
        <v>518</v>
      </c>
      <c r="D51" s="1">
        <v>44673</v>
      </c>
      <c r="E51" s="1"/>
      <c r="F51" s="29"/>
      <c r="G51" s="1">
        <v>44614</v>
      </c>
      <c r="H51" s="1">
        <v>44678</v>
      </c>
      <c r="I51" s="18"/>
      <c r="J51" s="26">
        <v>44680</v>
      </c>
      <c r="K51" s="1" t="s">
        <v>542</v>
      </c>
      <c r="L51" s="1" t="s">
        <v>693</v>
      </c>
      <c r="M51" s="2" t="s">
        <v>11</v>
      </c>
      <c r="N51" s="18" t="s">
        <v>68</v>
      </c>
      <c r="O51" s="18" t="s">
        <v>548</v>
      </c>
      <c r="P51" s="18" t="s">
        <v>351</v>
      </c>
      <c r="Q51" s="30">
        <v>9300000</v>
      </c>
      <c r="R51" s="30"/>
      <c r="S51" s="30">
        <f t="shared" si="4"/>
        <v>9300000</v>
      </c>
      <c r="T51" s="18">
        <v>20220341</v>
      </c>
      <c r="U51" s="18">
        <v>20220576</v>
      </c>
      <c r="V51" s="18" t="s">
        <v>160</v>
      </c>
      <c r="W51" s="18" t="s">
        <v>546</v>
      </c>
      <c r="X51" s="18">
        <v>9858205</v>
      </c>
      <c r="Y51" s="18" t="s">
        <v>585</v>
      </c>
      <c r="Z51" s="18" t="s">
        <v>355</v>
      </c>
      <c r="AA51" s="18" t="s">
        <v>500</v>
      </c>
      <c r="AB51" s="21">
        <v>44690</v>
      </c>
      <c r="AC51" s="21">
        <v>44691</v>
      </c>
      <c r="AD51" s="21">
        <v>44721</v>
      </c>
      <c r="AE51" s="22">
        <f t="shared" si="5"/>
        <v>30</v>
      </c>
      <c r="AF51" s="18"/>
      <c r="AG51" s="18"/>
      <c r="AH51" s="18" t="str">
        <f t="shared" si="6"/>
        <v>PROXIMOATERMINAR</v>
      </c>
      <c r="AI51" s="18"/>
      <c r="AJ51" s="18"/>
    </row>
    <row r="52" spans="1:36" ht="48" x14ac:dyDescent="0.2">
      <c r="A52" s="14">
        <v>42</v>
      </c>
      <c r="B52" s="5" t="s">
        <v>13</v>
      </c>
      <c r="C52" s="5" t="s">
        <v>547</v>
      </c>
      <c r="D52" s="1">
        <v>44676</v>
      </c>
      <c r="E52" s="1"/>
      <c r="F52" s="29"/>
      <c r="G52" s="1">
        <v>44678</v>
      </c>
      <c r="H52" s="1"/>
      <c r="I52" s="18"/>
      <c r="J52" s="26">
        <v>44684</v>
      </c>
      <c r="K52" s="1" t="s">
        <v>543</v>
      </c>
      <c r="L52" s="1" t="s">
        <v>694</v>
      </c>
      <c r="M52" s="2" t="s">
        <v>11</v>
      </c>
      <c r="N52" s="18" t="s">
        <v>68</v>
      </c>
      <c r="O52" s="18" t="s">
        <v>544</v>
      </c>
      <c r="P52" s="18" t="s">
        <v>549</v>
      </c>
      <c r="Q52" s="30">
        <v>19795999.859999999</v>
      </c>
      <c r="R52" s="30"/>
      <c r="S52" s="30">
        <f t="shared" si="4"/>
        <v>19795999.859999999</v>
      </c>
      <c r="T52" s="18">
        <v>20220340</v>
      </c>
      <c r="U52" s="18">
        <v>20220635</v>
      </c>
      <c r="V52" s="18" t="s">
        <v>160</v>
      </c>
      <c r="W52" s="18" t="s">
        <v>550</v>
      </c>
      <c r="X52" s="18">
        <v>900992041</v>
      </c>
      <c r="Y52" s="18" t="s">
        <v>585</v>
      </c>
      <c r="Z52" s="18" t="s">
        <v>254</v>
      </c>
      <c r="AA52" s="18" t="s">
        <v>255</v>
      </c>
      <c r="AB52" s="21">
        <v>44692</v>
      </c>
      <c r="AC52" s="21">
        <v>44692</v>
      </c>
      <c r="AD52" s="21">
        <v>44701</v>
      </c>
      <c r="AE52" s="22">
        <f t="shared" si="5"/>
        <v>9</v>
      </c>
      <c r="AF52" s="18"/>
      <c r="AG52" s="18"/>
      <c r="AH52" s="18" t="str">
        <f t="shared" si="6"/>
        <v>TERMINADO</v>
      </c>
      <c r="AI52" s="18"/>
      <c r="AJ52" s="18"/>
    </row>
    <row r="53" spans="1:36" ht="48" x14ac:dyDescent="0.2">
      <c r="A53" s="14">
        <v>43</v>
      </c>
      <c r="B53" s="5" t="s">
        <v>15</v>
      </c>
      <c r="C53" s="5" t="s">
        <v>551</v>
      </c>
      <c r="D53" s="1">
        <v>44677</v>
      </c>
      <c r="E53" s="1"/>
      <c r="F53" s="29"/>
      <c r="G53" s="1">
        <v>44683</v>
      </c>
      <c r="H53" s="1">
        <v>44684</v>
      </c>
      <c r="I53" s="18"/>
      <c r="J53" s="26">
        <v>44684</v>
      </c>
      <c r="K53" s="1" t="s">
        <v>552</v>
      </c>
      <c r="L53" s="1" t="s">
        <v>695</v>
      </c>
      <c r="M53" s="2" t="s">
        <v>11</v>
      </c>
      <c r="N53" s="18" t="s">
        <v>68</v>
      </c>
      <c r="O53" s="18" t="s">
        <v>567</v>
      </c>
      <c r="P53" s="18" t="s">
        <v>425</v>
      </c>
      <c r="Q53" s="30">
        <v>7700000</v>
      </c>
      <c r="R53" s="30"/>
      <c r="S53" s="30">
        <f t="shared" si="4"/>
        <v>7700000</v>
      </c>
      <c r="T53" s="18">
        <v>20220362</v>
      </c>
      <c r="U53" s="18">
        <v>20220639</v>
      </c>
      <c r="V53" s="18" t="s">
        <v>90</v>
      </c>
      <c r="W53" s="18" t="s">
        <v>568</v>
      </c>
      <c r="X53" s="18">
        <v>1094886415</v>
      </c>
      <c r="Y53" s="18" t="s">
        <v>585</v>
      </c>
      <c r="Z53" s="18" t="s">
        <v>133</v>
      </c>
      <c r="AA53" s="18" t="s">
        <v>134</v>
      </c>
      <c r="AB53" s="21">
        <v>44694</v>
      </c>
      <c r="AC53" s="21">
        <v>44697</v>
      </c>
      <c r="AD53" s="21">
        <v>44788</v>
      </c>
      <c r="AE53" s="22">
        <f t="shared" si="5"/>
        <v>91</v>
      </c>
      <c r="AF53" s="18"/>
      <c r="AG53" s="18"/>
      <c r="AH53" s="18" t="str">
        <f t="shared" si="6"/>
        <v>VIGENTE</v>
      </c>
      <c r="AI53" s="18"/>
      <c r="AJ53" s="18"/>
    </row>
    <row r="54" spans="1:36" ht="60" x14ac:dyDescent="0.2">
      <c r="A54" s="14">
        <v>44</v>
      </c>
      <c r="B54" s="5" t="s">
        <v>156</v>
      </c>
      <c r="C54" s="5" t="s">
        <v>553</v>
      </c>
      <c r="D54" s="1">
        <v>44678</v>
      </c>
      <c r="E54" s="1"/>
      <c r="F54" s="29"/>
      <c r="G54" s="1">
        <v>44683</v>
      </c>
      <c r="H54" s="1">
        <v>44684</v>
      </c>
      <c r="I54" s="18"/>
      <c r="J54" s="26">
        <v>44684</v>
      </c>
      <c r="K54" s="1" t="s">
        <v>554</v>
      </c>
      <c r="L54" s="1" t="s">
        <v>696</v>
      </c>
      <c r="M54" s="2" t="s">
        <v>11</v>
      </c>
      <c r="N54" s="18" t="s">
        <v>68</v>
      </c>
      <c r="O54" s="18" t="s">
        <v>566</v>
      </c>
      <c r="P54" s="18" t="s">
        <v>555</v>
      </c>
      <c r="Q54" s="30">
        <v>4511000</v>
      </c>
      <c r="R54" s="30"/>
      <c r="S54" s="30">
        <f t="shared" si="4"/>
        <v>4511000</v>
      </c>
      <c r="T54" s="18">
        <v>20220364</v>
      </c>
      <c r="U54" s="18">
        <v>20220636</v>
      </c>
      <c r="V54" s="18" t="s">
        <v>90</v>
      </c>
      <c r="W54" s="18" t="s">
        <v>99</v>
      </c>
      <c r="X54" s="18">
        <v>1058842726</v>
      </c>
      <c r="Y54" s="18" t="s">
        <v>585</v>
      </c>
      <c r="Z54" s="18" t="s">
        <v>100</v>
      </c>
      <c r="AA54" s="18" t="s">
        <v>101</v>
      </c>
      <c r="AB54" s="21">
        <v>44692</v>
      </c>
      <c r="AC54" s="21">
        <v>44692</v>
      </c>
      <c r="AD54" s="21">
        <v>44722</v>
      </c>
      <c r="AE54" s="22">
        <f t="shared" si="5"/>
        <v>30</v>
      </c>
      <c r="AF54" s="18"/>
      <c r="AG54" s="18"/>
      <c r="AH54" s="18" t="str">
        <f t="shared" si="6"/>
        <v>PROXIMOATERMINAR</v>
      </c>
      <c r="AI54" s="18" t="s">
        <v>569</v>
      </c>
      <c r="AJ54" s="18"/>
    </row>
    <row r="55" spans="1:36" ht="36" x14ac:dyDescent="0.2">
      <c r="A55" s="14">
        <v>45</v>
      </c>
      <c r="B55" s="5" t="s">
        <v>13</v>
      </c>
      <c r="C55" s="5" t="s">
        <v>556</v>
      </c>
      <c r="D55" s="1">
        <v>44678</v>
      </c>
      <c r="E55" s="1"/>
      <c r="F55" s="29"/>
      <c r="G55" s="1">
        <v>44683</v>
      </c>
      <c r="H55" s="1">
        <v>44684</v>
      </c>
      <c r="I55" s="18"/>
      <c r="J55" s="26">
        <v>44684</v>
      </c>
      <c r="K55" s="1" t="s">
        <v>557</v>
      </c>
      <c r="L55" s="1" t="s">
        <v>697</v>
      </c>
      <c r="M55" s="2" t="s">
        <v>11</v>
      </c>
      <c r="N55" s="18" t="s">
        <v>68</v>
      </c>
      <c r="O55" s="18" t="s">
        <v>558</v>
      </c>
      <c r="P55" s="18" t="s">
        <v>424</v>
      </c>
      <c r="Q55" s="30">
        <v>1141210</v>
      </c>
      <c r="R55" s="30"/>
      <c r="S55" s="30">
        <f t="shared" si="4"/>
        <v>1141210</v>
      </c>
      <c r="T55" s="18">
        <v>20220363</v>
      </c>
      <c r="U55" s="18">
        <v>20220577</v>
      </c>
      <c r="V55" s="18" t="s">
        <v>160</v>
      </c>
      <c r="W55" s="18" t="s">
        <v>559</v>
      </c>
      <c r="X55" s="18">
        <v>900176990</v>
      </c>
      <c r="Y55" s="18" t="s">
        <v>585</v>
      </c>
      <c r="Z55" s="18" t="s">
        <v>254</v>
      </c>
      <c r="AA55" s="18" t="s">
        <v>255</v>
      </c>
      <c r="AB55" s="21">
        <v>44690</v>
      </c>
      <c r="AC55" s="21">
        <v>44690</v>
      </c>
      <c r="AD55" s="21">
        <v>44700</v>
      </c>
      <c r="AE55" s="22">
        <f>AD55-AC55</f>
        <v>10</v>
      </c>
      <c r="AF55" s="18"/>
      <c r="AG55" s="18"/>
      <c r="AH55" s="18" t="str">
        <f t="shared" si="6"/>
        <v>TERMINADO</v>
      </c>
      <c r="AI55" s="18"/>
      <c r="AJ55" s="18"/>
    </row>
    <row r="56" spans="1:36" s="62" customFormat="1" ht="48" x14ac:dyDescent="0.2">
      <c r="A56" s="14">
        <v>46</v>
      </c>
      <c r="B56" s="55" t="s">
        <v>156</v>
      </c>
      <c r="C56" s="55" t="s">
        <v>541</v>
      </c>
      <c r="D56" s="79">
        <v>44686</v>
      </c>
      <c r="E56" s="79"/>
      <c r="F56" s="80"/>
      <c r="G56" s="79"/>
      <c r="H56" s="79">
        <v>44686</v>
      </c>
      <c r="I56" s="59"/>
      <c r="J56" s="81">
        <v>44687</v>
      </c>
      <c r="K56" s="79" t="s">
        <v>560</v>
      </c>
      <c r="L56" s="79" t="s">
        <v>698</v>
      </c>
      <c r="M56" s="82" t="s">
        <v>416</v>
      </c>
      <c r="N56" s="83" t="s">
        <v>68</v>
      </c>
      <c r="O56" s="83"/>
      <c r="P56" s="83" t="s">
        <v>527</v>
      </c>
      <c r="Q56" s="84"/>
      <c r="R56" s="84"/>
      <c r="S56" s="66">
        <f t="shared" si="4"/>
        <v>0</v>
      </c>
      <c r="T56" s="83">
        <v>20220339</v>
      </c>
      <c r="U56" s="83"/>
      <c r="V56" s="59" t="s">
        <v>90</v>
      </c>
      <c r="W56" s="83"/>
      <c r="X56" s="83"/>
      <c r="Y56" s="83"/>
      <c r="Z56" s="59" t="s">
        <v>100</v>
      </c>
      <c r="AA56" s="59" t="s">
        <v>101</v>
      </c>
      <c r="AB56" s="83"/>
      <c r="AC56" s="83"/>
      <c r="AD56" s="85"/>
      <c r="AE56" s="61">
        <f t="shared" si="5"/>
        <v>0</v>
      </c>
      <c r="AF56" s="83"/>
      <c r="AG56" s="83"/>
      <c r="AH56" s="18" t="str">
        <f t="shared" si="6"/>
        <v>TERMINADO</v>
      </c>
      <c r="AI56" s="83"/>
      <c r="AJ56" s="83"/>
    </row>
    <row r="57" spans="1:36" ht="48" x14ac:dyDescent="0.2">
      <c r="A57" s="14">
        <v>47</v>
      </c>
      <c r="B57" s="70" t="s">
        <v>156</v>
      </c>
      <c r="C57" s="70" t="s">
        <v>561</v>
      </c>
      <c r="D57" s="71">
        <v>44680</v>
      </c>
      <c r="E57" s="71"/>
      <c r="F57" s="72"/>
      <c r="G57" s="71">
        <v>44687</v>
      </c>
      <c r="H57" s="71">
        <v>44687</v>
      </c>
      <c r="I57" s="18"/>
      <c r="J57" s="73" t="s">
        <v>562</v>
      </c>
      <c r="K57" s="71" t="s">
        <v>563</v>
      </c>
      <c r="L57" s="71" t="s">
        <v>699</v>
      </c>
      <c r="M57" s="74" t="s">
        <v>11</v>
      </c>
      <c r="N57" s="75" t="s">
        <v>68</v>
      </c>
      <c r="O57" s="75" t="s">
        <v>578</v>
      </c>
      <c r="P57" s="75" t="s">
        <v>98</v>
      </c>
      <c r="Q57" s="76">
        <v>2089500</v>
      </c>
      <c r="R57" s="76"/>
      <c r="S57" s="30">
        <f t="shared" si="4"/>
        <v>2089500</v>
      </c>
      <c r="T57" s="75">
        <v>20220383</v>
      </c>
      <c r="U57" s="75">
        <v>20220666</v>
      </c>
      <c r="V57" s="18" t="s">
        <v>90</v>
      </c>
      <c r="W57" s="75" t="s">
        <v>99</v>
      </c>
      <c r="X57" s="75">
        <v>1058842726</v>
      </c>
      <c r="Y57" s="75" t="s">
        <v>585</v>
      </c>
      <c r="Z57" s="75" t="s">
        <v>100</v>
      </c>
      <c r="AA57" s="18" t="s">
        <v>101</v>
      </c>
      <c r="AB57" s="77">
        <v>44698</v>
      </c>
      <c r="AC57" s="77">
        <v>44698</v>
      </c>
      <c r="AD57" s="77">
        <v>44728</v>
      </c>
      <c r="AE57" s="22">
        <f t="shared" ref="AE57:AE76" si="7">AD57-AC57</f>
        <v>30</v>
      </c>
      <c r="AF57" s="75"/>
      <c r="AG57" s="75"/>
      <c r="AH57" s="18" t="str">
        <f t="shared" si="6"/>
        <v>PROXIMOATERMINAR</v>
      </c>
      <c r="AI57" s="75"/>
      <c r="AJ57" s="75"/>
    </row>
    <row r="58" spans="1:36" s="62" customFormat="1" ht="57.75" customHeight="1" x14ac:dyDescent="0.2">
      <c r="A58" s="14">
        <v>48</v>
      </c>
      <c r="B58" s="87" t="s">
        <v>440</v>
      </c>
      <c r="C58" s="87" t="s">
        <v>564</v>
      </c>
      <c r="D58" s="79">
        <v>44687</v>
      </c>
      <c r="E58" s="79"/>
      <c r="F58" s="80">
        <v>44690</v>
      </c>
      <c r="G58" s="79">
        <v>44690</v>
      </c>
      <c r="H58" s="79">
        <v>44692</v>
      </c>
      <c r="I58" s="59"/>
      <c r="J58" s="81">
        <v>44694</v>
      </c>
      <c r="K58" s="79" t="s">
        <v>565</v>
      </c>
      <c r="L58" s="79" t="s">
        <v>700</v>
      </c>
      <c r="M58" s="82" t="s">
        <v>416</v>
      </c>
      <c r="N58" s="83" t="s">
        <v>68</v>
      </c>
      <c r="O58" s="83"/>
      <c r="P58" s="83"/>
      <c r="Q58" s="84"/>
      <c r="R58" s="84"/>
      <c r="S58" s="66">
        <f t="shared" si="4"/>
        <v>0</v>
      </c>
      <c r="T58" s="83"/>
      <c r="U58" s="83"/>
      <c r="V58" s="83"/>
      <c r="W58" s="83"/>
      <c r="X58" s="83"/>
      <c r="Y58" s="83"/>
      <c r="Z58" s="83"/>
      <c r="AA58" s="83"/>
      <c r="AB58" s="83"/>
      <c r="AC58" s="83"/>
      <c r="AD58" s="85"/>
      <c r="AE58" s="61">
        <f t="shared" si="7"/>
        <v>0</v>
      </c>
      <c r="AF58" s="83"/>
      <c r="AG58" s="83"/>
      <c r="AH58" s="18" t="str">
        <f t="shared" si="6"/>
        <v>TERMINADO</v>
      </c>
      <c r="AI58" s="83"/>
      <c r="AJ58" s="83"/>
    </row>
    <row r="59" spans="1:36" ht="36" x14ac:dyDescent="0.2">
      <c r="A59" s="14">
        <v>49</v>
      </c>
      <c r="B59" s="87" t="s">
        <v>440</v>
      </c>
      <c r="C59" s="87" t="s">
        <v>705</v>
      </c>
      <c r="D59" s="79">
        <v>44694</v>
      </c>
      <c r="E59" s="79"/>
      <c r="F59" s="80">
        <v>44697</v>
      </c>
      <c r="G59" s="79" t="s">
        <v>706</v>
      </c>
      <c r="H59" s="79">
        <v>44700</v>
      </c>
      <c r="I59" s="18"/>
      <c r="J59" s="81">
        <v>44701</v>
      </c>
      <c r="K59" s="79" t="s">
        <v>703</v>
      </c>
      <c r="L59" s="79" t="s">
        <v>704</v>
      </c>
      <c r="M59" s="82" t="s">
        <v>416</v>
      </c>
      <c r="N59" s="83" t="s">
        <v>68</v>
      </c>
      <c r="O59" s="83"/>
      <c r="P59" s="83" t="s">
        <v>364</v>
      </c>
      <c r="Q59" s="84">
        <v>3626986</v>
      </c>
      <c r="R59" s="84"/>
      <c r="S59" s="66">
        <v>0</v>
      </c>
      <c r="T59" s="83">
        <v>20220449</v>
      </c>
      <c r="U59" s="83"/>
      <c r="V59" s="59" t="s">
        <v>160</v>
      </c>
      <c r="W59" s="83"/>
      <c r="X59" s="83"/>
      <c r="Y59" s="83"/>
      <c r="Z59" s="83"/>
      <c r="AA59" s="83"/>
      <c r="AB59" s="83"/>
      <c r="AC59" s="83"/>
      <c r="AD59" s="85"/>
      <c r="AE59" s="61">
        <f t="shared" si="7"/>
        <v>0</v>
      </c>
      <c r="AF59" s="83"/>
      <c r="AG59" s="75"/>
      <c r="AH59" s="18" t="str">
        <f t="shared" si="6"/>
        <v>TERMINADO</v>
      </c>
      <c r="AI59" s="75"/>
      <c r="AJ59" s="75"/>
    </row>
    <row r="60" spans="1:36" s="62" customFormat="1" ht="96" x14ac:dyDescent="0.2">
      <c r="A60" s="14">
        <v>50</v>
      </c>
      <c r="B60" s="87" t="s">
        <v>708</v>
      </c>
      <c r="C60" s="87" t="s">
        <v>712</v>
      </c>
      <c r="D60" s="79">
        <v>44699</v>
      </c>
      <c r="E60" s="79"/>
      <c r="F60" s="80"/>
      <c r="G60" s="79">
        <v>44700</v>
      </c>
      <c r="H60" s="79">
        <v>44701</v>
      </c>
      <c r="I60" s="79"/>
      <c r="J60" s="81">
        <v>44643</v>
      </c>
      <c r="K60" s="79" t="s">
        <v>713</v>
      </c>
      <c r="L60" s="79" t="s">
        <v>714</v>
      </c>
      <c r="M60" s="82" t="s">
        <v>416</v>
      </c>
      <c r="N60" s="83" t="s">
        <v>68</v>
      </c>
      <c r="O60" s="83" t="s">
        <v>419</v>
      </c>
      <c r="P60" s="83" t="s">
        <v>711</v>
      </c>
      <c r="Q60" s="84">
        <v>15429125</v>
      </c>
      <c r="R60" s="84"/>
      <c r="S60" s="66">
        <v>0</v>
      </c>
      <c r="T60" s="83">
        <v>20220456</v>
      </c>
      <c r="U60" s="83"/>
      <c r="V60" s="59" t="s">
        <v>90</v>
      </c>
      <c r="W60" s="83"/>
      <c r="X60" s="83"/>
      <c r="Y60" s="83"/>
      <c r="Z60" s="83"/>
      <c r="AA60" s="83"/>
      <c r="AB60" s="83"/>
      <c r="AC60" s="83"/>
      <c r="AD60" s="85"/>
      <c r="AE60" s="61">
        <f t="shared" si="7"/>
        <v>0</v>
      </c>
      <c r="AF60" s="83"/>
      <c r="AG60" s="83"/>
      <c r="AH60" s="59" t="str">
        <f t="shared" si="6"/>
        <v>TERMINADO</v>
      </c>
      <c r="AI60" s="83"/>
      <c r="AJ60" s="83"/>
    </row>
    <row r="61" spans="1:36" ht="48" x14ac:dyDescent="0.2">
      <c r="A61" s="14">
        <v>51</v>
      </c>
      <c r="B61" s="70" t="s">
        <v>13</v>
      </c>
      <c r="C61" s="70" t="s">
        <v>717</v>
      </c>
      <c r="D61" s="71">
        <v>44700</v>
      </c>
      <c r="E61" s="71"/>
      <c r="F61" s="72"/>
      <c r="G61" s="71">
        <v>44700</v>
      </c>
      <c r="H61" s="71">
        <v>44705</v>
      </c>
      <c r="I61" s="71"/>
      <c r="J61" s="73">
        <v>44707</v>
      </c>
      <c r="K61" s="71" t="s">
        <v>716</v>
      </c>
      <c r="L61" s="71" t="s">
        <v>715</v>
      </c>
      <c r="M61" s="74" t="s">
        <v>11</v>
      </c>
      <c r="N61" s="75" t="s">
        <v>68</v>
      </c>
      <c r="O61" s="75" t="s">
        <v>718</v>
      </c>
      <c r="P61" s="18" t="s">
        <v>425</v>
      </c>
      <c r="Q61" s="76">
        <v>9300000</v>
      </c>
      <c r="R61" s="76"/>
      <c r="S61" s="30">
        <f t="shared" ref="S61:S76" si="8">Q61+R61</f>
        <v>9300000</v>
      </c>
      <c r="T61" s="75">
        <v>20220448</v>
      </c>
      <c r="U61" s="75">
        <v>20220746</v>
      </c>
      <c r="V61" s="18" t="s">
        <v>160</v>
      </c>
      <c r="W61" s="75" t="s">
        <v>731</v>
      </c>
      <c r="X61" s="75" t="s">
        <v>732</v>
      </c>
      <c r="Y61" s="75" t="s">
        <v>584</v>
      </c>
      <c r="Z61" s="75" t="s">
        <v>254</v>
      </c>
      <c r="AA61" s="75" t="s">
        <v>255</v>
      </c>
      <c r="AB61" s="77">
        <v>44715</v>
      </c>
      <c r="AC61" s="77">
        <v>44718</v>
      </c>
      <c r="AD61" s="77">
        <v>44911</v>
      </c>
      <c r="AE61" s="22">
        <f t="shared" si="7"/>
        <v>193</v>
      </c>
      <c r="AF61" s="75"/>
      <c r="AG61" s="75"/>
      <c r="AH61" s="59" t="str">
        <f t="shared" si="6"/>
        <v>VIGENTE</v>
      </c>
      <c r="AI61" s="75"/>
      <c r="AJ61" s="75"/>
    </row>
    <row r="62" spans="1:36" ht="72" x14ac:dyDescent="0.2">
      <c r="A62" s="14">
        <v>52</v>
      </c>
      <c r="B62" s="70" t="s">
        <v>440</v>
      </c>
      <c r="C62" s="70" t="s">
        <v>719</v>
      </c>
      <c r="D62" s="71">
        <v>44706</v>
      </c>
      <c r="E62" s="71"/>
      <c r="F62" s="72"/>
      <c r="G62" s="71">
        <v>44706</v>
      </c>
      <c r="H62" s="71">
        <v>44707</v>
      </c>
      <c r="I62" s="71"/>
      <c r="J62" s="73">
        <v>44707</v>
      </c>
      <c r="K62" s="71" t="s">
        <v>720</v>
      </c>
      <c r="L62" s="71" t="s">
        <v>721</v>
      </c>
      <c r="M62" s="74" t="s">
        <v>11</v>
      </c>
      <c r="N62" s="75" t="s">
        <v>68</v>
      </c>
      <c r="O62" s="75" t="s">
        <v>722</v>
      </c>
      <c r="P62" s="75" t="s">
        <v>105</v>
      </c>
      <c r="Q62" s="76">
        <v>20410000</v>
      </c>
      <c r="R62" s="76"/>
      <c r="S62" s="30">
        <f t="shared" si="8"/>
        <v>20410000</v>
      </c>
      <c r="T62" s="75">
        <v>20220467</v>
      </c>
      <c r="U62" s="75">
        <v>20220751</v>
      </c>
      <c r="V62" s="18" t="s">
        <v>160</v>
      </c>
      <c r="W62" s="75" t="s">
        <v>733</v>
      </c>
      <c r="X62" s="75">
        <v>830513210</v>
      </c>
      <c r="Y62" s="75" t="s">
        <v>584</v>
      </c>
      <c r="Z62" s="75" t="s">
        <v>442</v>
      </c>
      <c r="AA62" s="75" t="s">
        <v>734</v>
      </c>
      <c r="AB62" s="77">
        <v>44715</v>
      </c>
      <c r="AC62" s="77">
        <v>44715</v>
      </c>
      <c r="AD62" s="77">
        <v>44806</v>
      </c>
      <c r="AE62" s="22">
        <f t="shared" si="7"/>
        <v>91</v>
      </c>
      <c r="AF62" s="75"/>
      <c r="AG62" s="75"/>
      <c r="AH62" s="59" t="str">
        <f t="shared" si="6"/>
        <v>VIGENTE</v>
      </c>
      <c r="AI62" s="75"/>
      <c r="AJ62" s="75"/>
    </row>
    <row r="63" spans="1:36" ht="48" x14ac:dyDescent="0.2">
      <c r="A63" s="14">
        <v>53</v>
      </c>
      <c r="B63" s="70" t="s">
        <v>215</v>
      </c>
      <c r="C63" s="70" t="s">
        <v>723</v>
      </c>
      <c r="D63" s="71">
        <v>44706</v>
      </c>
      <c r="E63" s="71"/>
      <c r="F63" s="72"/>
      <c r="G63" s="71">
        <v>44706</v>
      </c>
      <c r="H63" s="71">
        <v>44713</v>
      </c>
      <c r="I63" s="71"/>
      <c r="J63" s="73">
        <v>44713</v>
      </c>
      <c r="K63" s="71" t="s">
        <v>724</v>
      </c>
      <c r="L63" s="71" t="s">
        <v>725</v>
      </c>
      <c r="M63" s="74" t="s">
        <v>11</v>
      </c>
      <c r="N63" s="75" t="s">
        <v>68</v>
      </c>
      <c r="O63" s="75" t="s">
        <v>735</v>
      </c>
      <c r="P63" s="75" t="s">
        <v>425</v>
      </c>
      <c r="Q63" s="76">
        <v>27900000</v>
      </c>
      <c r="R63" s="76"/>
      <c r="S63" s="30">
        <f t="shared" si="8"/>
        <v>27900000</v>
      </c>
      <c r="T63" s="75">
        <v>20220472</v>
      </c>
      <c r="U63" s="75">
        <v>20220751</v>
      </c>
      <c r="V63" s="18" t="s">
        <v>160</v>
      </c>
      <c r="W63" s="75" t="s">
        <v>737</v>
      </c>
      <c r="X63" s="75">
        <v>901532373</v>
      </c>
      <c r="Y63" s="75" t="s">
        <v>585</v>
      </c>
      <c r="Z63" s="75" t="s">
        <v>120</v>
      </c>
      <c r="AA63" s="75" t="s">
        <v>61</v>
      </c>
      <c r="AB63" s="77">
        <v>44721</v>
      </c>
      <c r="AC63" s="77">
        <v>44721</v>
      </c>
      <c r="AD63" s="77">
        <v>44812</v>
      </c>
      <c r="AE63" s="22">
        <f t="shared" si="7"/>
        <v>91</v>
      </c>
      <c r="AF63" s="75"/>
      <c r="AG63" s="75"/>
      <c r="AH63" s="59" t="str">
        <f t="shared" si="6"/>
        <v>VIGENTE</v>
      </c>
      <c r="AI63" s="75"/>
      <c r="AJ63" s="75"/>
    </row>
    <row r="64" spans="1:36" ht="48" x14ac:dyDescent="0.2">
      <c r="A64" s="14">
        <v>54</v>
      </c>
      <c r="B64" s="70" t="s">
        <v>156</v>
      </c>
      <c r="C64" s="70" t="s">
        <v>726</v>
      </c>
      <c r="D64" s="71">
        <v>44713</v>
      </c>
      <c r="E64" s="71"/>
      <c r="F64" s="72"/>
      <c r="G64" s="71" t="s">
        <v>419</v>
      </c>
      <c r="H64" s="71">
        <v>44714</v>
      </c>
      <c r="I64" s="71"/>
      <c r="J64" s="73">
        <v>44714</v>
      </c>
      <c r="K64" s="71" t="s">
        <v>727</v>
      </c>
      <c r="L64" s="71" t="s">
        <v>728</v>
      </c>
      <c r="M64" s="74" t="s">
        <v>11</v>
      </c>
      <c r="N64" s="75" t="s">
        <v>68</v>
      </c>
      <c r="O64" s="75" t="s">
        <v>736</v>
      </c>
      <c r="P64" s="75" t="s">
        <v>527</v>
      </c>
      <c r="Q64" s="76">
        <v>2951200</v>
      </c>
      <c r="R64" s="76"/>
      <c r="S64" s="30">
        <f t="shared" si="8"/>
        <v>2951200</v>
      </c>
      <c r="T64" s="75">
        <v>20220339</v>
      </c>
      <c r="U64" s="75">
        <v>20220860</v>
      </c>
      <c r="V64" s="18" t="s">
        <v>90</v>
      </c>
      <c r="W64" s="75" t="s">
        <v>738</v>
      </c>
      <c r="X64" s="75">
        <v>901427080</v>
      </c>
      <c r="Y64" s="75" t="s">
        <v>585</v>
      </c>
      <c r="Z64" s="75" t="s">
        <v>100</v>
      </c>
      <c r="AA64" s="75" t="s">
        <v>739</v>
      </c>
      <c r="AB64" s="77">
        <v>44722</v>
      </c>
      <c r="AC64" s="77">
        <v>44722</v>
      </c>
      <c r="AD64" s="77">
        <v>44813</v>
      </c>
      <c r="AE64" s="22">
        <f t="shared" si="7"/>
        <v>91</v>
      </c>
      <c r="AF64" s="75"/>
      <c r="AG64" s="75"/>
      <c r="AH64" s="59" t="str">
        <f t="shared" si="6"/>
        <v>VIGENTE</v>
      </c>
      <c r="AI64" s="75"/>
      <c r="AJ64" s="75"/>
    </row>
    <row r="65" spans="1:36" s="62" customFormat="1" ht="96" x14ac:dyDescent="0.2">
      <c r="A65" s="14">
        <v>55</v>
      </c>
      <c r="B65" s="87" t="s">
        <v>708</v>
      </c>
      <c r="C65" s="87" t="s">
        <v>712</v>
      </c>
      <c r="D65" s="79"/>
      <c r="E65" s="79"/>
      <c r="F65" s="80"/>
      <c r="G65" s="79" t="s">
        <v>419</v>
      </c>
      <c r="H65" s="79">
        <v>44719</v>
      </c>
      <c r="I65" s="79"/>
      <c r="J65" s="81">
        <v>44719</v>
      </c>
      <c r="K65" s="79" t="s">
        <v>740</v>
      </c>
      <c r="L65" s="79" t="s">
        <v>741</v>
      </c>
      <c r="M65" s="82" t="s">
        <v>416</v>
      </c>
      <c r="N65" s="83" t="s">
        <v>68</v>
      </c>
      <c r="O65" s="83"/>
      <c r="P65" s="83" t="s">
        <v>711</v>
      </c>
      <c r="Q65" s="84">
        <v>15492125</v>
      </c>
      <c r="R65" s="84"/>
      <c r="S65" s="66">
        <f t="shared" si="8"/>
        <v>15492125</v>
      </c>
      <c r="T65" s="83">
        <v>2022456</v>
      </c>
      <c r="U65" s="83"/>
      <c r="V65" s="59" t="s">
        <v>90</v>
      </c>
      <c r="W65" s="83"/>
      <c r="X65" s="83"/>
      <c r="Y65" s="83"/>
      <c r="Z65" s="83" t="s">
        <v>742</v>
      </c>
      <c r="AA65" s="83" t="s">
        <v>743</v>
      </c>
      <c r="AB65" s="83"/>
      <c r="AC65" s="83"/>
      <c r="AD65" s="85"/>
      <c r="AE65" s="61">
        <f t="shared" si="7"/>
        <v>0</v>
      </c>
      <c r="AF65" s="83"/>
      <c r="AG65" s="83"/>
      <c r="AH65" s="59" t="str">
        <f t="shared" si="6"/>
        <v>TERMINADO</v>
      </c>
      <c r="AI65" s="83"/>
      <c r="AJ65" s="83"/>
    </row>
    <row r="66" spans="1:36" ht="84" x14ac:dyDescent="0.2">
      <c r="A66" s="14">
        <v>56</v>
      </c>
      <c r="B66" s="70" t="s">
        <v>215</v>
      </c>
      <c r="C66" s="70" t="s">
        <v>744</v>
      </c>
      <c r="D66" s="71">
        <v>44713</v>
      </c>
      <c r="E66" s="71"/>
      <c r="F66" s="72"/>
      <c r="G66" s="71">
        <v>44715</v>
      </c>
      <c r="H66" s="71">
        <v>44718</v>
      </c>
      <c r="I66" s="71"/>
      <c r="J66" s="73">
        <v>44719</v>
      </c>
      <c r="K66" s="71" t="s">
        <v>745</v>
      </c>
      <c r="L66" s="71" t="s">
        <v>746</v>
      </c>
      <c r="M66" s="74" t="s">
        <v>11</v>
      </c>
      <c r="N66" s="75" t="s">
        <v>68</v>
      </c>
      <c r="O66" s="75" t="s">
        <v>760</v>
      </c>
      <c r="P66" s="75" t="s">
        <v>127</v>
      </c>
      <c r="Q66" s="76">
        <v>4198000</v>
      </c>
      <c r="R66" s="76"/>
      <c r="S66" s="30">
        <f t="shared" si="8"/>
        <v>4198000</v>
      </c>
      <c r="T66" s="75">
        <v>20220488</v>
      </c>
      <c r="U66" s="75">
        <v>20220880</v>
      </c>
      <c r="V66" s="18" t="s">
        <v>160</v>
      </c>
      <c r="W66" s="75" t="s">
        <v>761</v>
      </c>
      <c r="X66" s="75">
        <v>900336119</v>
      </c>
      <c r="Y66" s="75" t="s">
        <v>585</v>
      </c>
      <c r="Z66" s="75" t="s">
        <v>120</v>
      </c>
      <c r="AA66" s="75" t="s">
        <v>61</v>
      </c>
      <c r="AB66" s="77">
        <v>44727</v>
      </c>
      <c r="AC66" s="77">
        <v>44734</v>
      </c>
      <c r="AD66" s="77">
        <v>44743</v>
      </c>
      <c r="AE66" s="22">
        <f t="shared" si="7"/>
        <v>9</v>
      </c>
      <c r="AF66" s="75"/>
      <c r="AG66" s="75"/>
      <c r="AH66" s="59"/>
      <c r="AI66" s="75"/>
      <c r="AJ66" s="75"/>
    </row>
    <row r="67" spans="1:36" ht="84" x14ac:dyDescent="0.2">
      <c r="A67" s="14">
        <v>57</v>
      </c>
      <c r="B67" s="70" t="s">
        <v>13</v>
      </c>
      <c r="C67" s="70" t="s">
        <v>748</v>
      </c>
      <c r="D67" s="71">
        <v>44707</v>
      </c>
      <c r="E67" s="71"/>
      <c r="F67" s="72"/>
      <c r="G67" s="71">
        <v>44715</v>
      </c>
      <c r="H67" s="71">
        <v>44718</v>
      </c>
      <c r="I67" s="71"/>
      <c r="J67" s="73">
        <v>44719</v>
      </c>
      <c r="K67" s="71" t="s">
        <v>749</v>
      </c>
      <c r="L67" s="71" t="s">
        <v>747</v>
      </c>
      <c r="M67" s="74" t="s">
        <v>11</v>
      </c>
      <c r="N67" s="75" t="s">
        <v>68</v>
      </c>
      <c r="O67" s="75" t="s">
        <v>762</v>
      </c>
      <c r="P67" s="75" t="s">
        <v>527</v>
      </c>
      <c r="Q67" s="76">
        <v>25704668</v>
      </c>
      <c r="R67" s="76"/>
      <c r="S67" s="30">
        <f t="shared" si="8"/>
        <v>25704668</v>
      </c>
      <c r="T67" s="75">
        <v>20220487</v>
      </c>
      <c r="U67" s="75">
        <v>20220881</v>
      </c>
      <c r="V67" s="18" t="s">
        <v>160</v>
      </c>
      <c r="W67" s="75" t="s">
        <v>763</v>
      </c>
      <c r="X67" s="75">
        <v>901004483</v>
      </c>
      <c r="Y67" s="75" t="s">
        <v>585</v>
      </c>
      <c r="Z67" s="75" t="s">
        <v>254</v>
      </c>
      <c r="AA67" s="75" t="s">
        <v>255</v>
      </c>
      <c r="AB67" s="77">
        <v>44727</v>
      </c>
      <c r="AC67" s="77">
        <v>44729</v>
      </c>
      <c r="AD67" s="77">
        <v>44820</v>
      </c>
      <c r="AE67" s="22">
        <f t="shared" si="7"/>
        <v>91</v>
      </c>
      <c r="AF67" s="75"/>
      <c r="AG67" s="75"/>
      <c r="AH67" s="59"/>
      <c r="AI67" s="75"/>
      <c r="AJ67" s="75"/>
    </row>
    <row r="68" spans="1:36" ht="108" x14ac:dyDescent="0.2">
      <c r="A68" s="14">
        <v>58</v>
      </c>
      <c r="B68" s="70" t="s">
        <v>156</v>
      </c>
      <c r="C68" s="70" t="s">
        <v>753</v>
      </c>
      <c r="D68" s="71">
        <v>44720</v>
      </c>
      <c r="E68" s="71"/>
      <c r="F68" s="72"/>
      <c r="G68" s="71">
        <v>44724</v>
      </c>
      <c r="H68" s="71">
        <v>44694</v>
      </c>
      <c r="I68" s="71"/>
      <c r="J68" s="73">
        <v>44694</v>
      </c>
      <c r="K68" s="71" t="s">
        <v>754</v>
      </c>
      <c r="L68" s="71" t="s">
        <v>755</v>
      </c>
      <c r="M68" s="74" t="s">
        <v>11</v>
      </c>
      <c r="N68" s="75" t="s">
        <v>68</v>
      </c>
      <c r="O68" s="75" t="s">
        <v>764</v>
      </c>
      <c r="P68" s="75" t="s">
        <v>534</v>
      </c>
      <c r="Q68" s="76">
        <v>1973000</v>
      </c>
      <c r="R68" s="76"/>
      <c r="S68" s="30">
        <f t="shared" si="8"/>
        <v>1973000</v>
      </c>
      <c r="T68" s="75">
        <v>20220513</v>
      </c>
      <c r="U68" s="75">
        <v>2022909</v>
      </c>
      <c r="V68" s="18" t="s">
        <v>90</v>
      </c>
      <c r="W68" s="75" t="s">
        <v>765</v>
      </c>
      <c r="X68" s="75">
        <v>1061046161</v>
      </c>
      <c r="Y68" s="75" t="s">
        <v>585</v>
      </c>
      <c r="Z68" s="75" t="s">
        <v>100</v>
      </c>
      <c r="AA68" s="75" t="s">
        <v>739</v>
      </c>
      <c r="AB68" s="77">
        <v>44734</v>
      </c>
      <c r="AC68" s="77">
        <v>44734</v>
      </c>
      <c r="AD68" s="77">
        <v>44749</v>
      </c>
      <c r="AE68" s="22">
        <f t="shared" si="7"/>
        <v>15</v>
      </c>
      <c r="AF68" s="75"/>
      <c r="AG68" s="75"/>
      <c r="AH68" s="59"/>
      <c r="AI68" s="75"/>
      <c r="AJ68" s="75"/>
    </row>
    <row r="69" spans="1:36" ht="84.75" thickBot="1" x14ac:dyDescent="0.25">
      <c r="A69" s="14">
        <v>59</v>
      </c>
      <c r="B69" s="70" t="s">
        <v>13</v>
      </c>
      <c r="C69" s="70" t="s">
        <v>756</v>
      </c>
      <c r="D69" s="71">
        <v>44720</v>
      </c>
      <c r="E69" s="71"/>
      <c r="F69" s="72"/>
      <c r="G69" s="71">
        <v>44694</v>
      </c>
      <c r="H69" s="71">
        <v>44694</v>
      </c>
      <c r="I69" s="71"/>
      <c r="J69" s="73">
        <v>44695</v>
      </c>
      <c r="K69" s="71" t="s">
        <v>757</v>
      </c>
      <c r="L69" s="71" t="s">
        <v>758</v>
      </c>
      <c r="M69" s="74" t="s">
        <v>11</v>
      </c>
      <c r="N69" s="75" t="s">
        <v>68</v>
      </c>
      <c r="O69" s="75" t="s">
        <v>766</v>
      </c>
      <c r="P69" s="75" t="s">
        <v>527</v>
      </c>
      <c r="Q69" s="76">
        <v>7000000</v>
      </c>
      <c r="R69" s="76"/>
      <c r="S69" s="76">
        <f t="shared" si="8"/>
        <v>7000000</v>
      </c>
      <c r="T69" s="75">
        <v>2020521</v>
      </c>
      <c r="U69" s="75">
        <v>20220913</v>
      </c>
      <c r="V69" s="75" t="s">
        <v>759</v>
      </c>
      <c r="W69" s="75" t="s">
        <v>767</v>
      </c>
      <c r="X69" s="75">
        <v>4487536</v>
      </c>
      <c r="Y69" s="75" t="s">
        <v>585</v>
      </c>
      <c r="Z69" s="75" t="s">
        <v>481</v>
      </c>
      <c r="AA69" s="75" t="s">
        <v>500</v>
      </c>
      <c r="AB69" s="77">
        <v>44735</v>
      </c>
      <c r="AC69" s="77">
        <v>44736</v>
      </c>
      <c r="AD69" s="77">
        <v>44765</v>
      </c>
      <c r="AE69" s="114">
        <f t="shared" si="7"/>
        <v>29</v>
      </c>
      <c r="AF69" s="75"/>
      <c r="AG69" s="75"/>
      <c r="AH69" s="83"/>
      <c r="AI69" s="75"/>
      <c r="AJ69" s="75"/>
    </row>
    <row r="70" spans="1:36" ht="38.25" customHeight="1" thickBot="1" x14ac:dyDescent="0.25">
      <c r="A70" s="185" t="s">
        <v>772</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6"/>
      <c r="AI70" s="186"/>
      <c r="AJ70" s="187"/>
    </row>
    <row r="71" spans="1:36" ht="48" x14ac:dyDescent="0.2">
      <c r="A71" s="113">
        <v>60</v>
      </c>
      <c r="B71" s="115" t="s">
        <v>27</v>
      </c>
      <c r="C71" s="115" t="s">
        <v>770</v>
      </c>
      <c r="D71" s="116">
        <v>44726</v>
      </c>
      <c r="E71" s="116"/>
      <c r="F71" s="117"/>
      <c r="G71" s="116">
        <v>44726</v>
      </c>
      <c r="H71" s="116">
        <v>44743</v>
      </c>
      <c r="I71" s="116"/>
      <c r="J71" s="118">
        <v>44747</v>
      </c>
      <c r="K71" s="116" t="s">
        <v>771</v>
      </c>
      <c r="L71" s="116" t="s">
        <v>773</v>
      </c>
      <c r="M71" s="119" t="s">
        <v>11</v>
      </c>
      <c r="N71" s="120" t="s">
        <v>68</v>
      </c>
      <c r="O71" s="120" t="s">
        <v>774</v>
      </c>
      <c r="P71" s="120">
        <v>86</v>
      </c>
      <c r="Q71" s="121">
        <v>6650000</v>
      </c>
      <c r="R71" s="121"/>
      <c r="S71" s="76">
        <f t="shared" si="8"/>
        <v>6650000</v>
      </c>
      <c r="T71" s="120">
        <v>20220570</v>
      </c>
      <c r="U71" s="120">
        <v>20220967</v>
      </c>
      <c r="V71" s="120" t="s">
        <v>775</v>
      </c>
      <c r="W71" s="120" t="s">
        <v>776</v>
      </c>
      <c r="X71" s="120">
        <v>830515061</v>
      </c>
      <c r="Y71" s="120" t="s">
        <v>585</v>
      </c>
      <c r="Z71" s="120" t="s">
        <v>777</v>
      </c>
      <c r="AA71" s="120" t="s">
        <v>778</v>
      </c>
      <c r="AB71" s="122">
        <v>44755</v>
      </c>
      <c r="AC71" s="122">
        <v>44755</v>
      </c>
      <c r="AD71" s="122">
        <v>44887</v>
      </c>
      <c r="AE71" s="123">
        <f t="shared" si="7"/>
        <v>132</v>
      </c>
      <c r="AF71" s="120"/>
      <c r="AG71" s="120"/>
      <c r="AH71" s="124"/>
      <c r="AI71" s="120"/>
      <c r="AJ71" s="120"/>
    </row>
    <row r="72" spans="1:36" ht="24" x14ac:dyDescent="0.2">
      <c r="A72" s="14">
        <v>61</v>
      </c>
      <c r="B72" s="70" t="s">
        <v>23</v>
      </c>
      <c r="C72" s="70" t="s">
        <v>400</v>
      </c>
      <c r="D72" s="71">
        <v>44772</v>
      </c>
      <c r="E72" s="71"/>
      <c r="F72" s="72"/>
      <c r="G72" s="71">
        <v>44743</v>
      </c>
      <c r="H72" s="71">
        <v>44746</v>
      </c>
      <c r="I72" s="71"/>
      <c r="J72" s="73">
        <v>44747</v>
      </c>
      <c r="K72" s="71" t="s">
        <v>779</v>
      </c>
      <c r="L72" s="71" t="s">
        <v>782</v>
      </c>
      <c r="M72" s="74" t="s">
        <v>11</v>
      </c>
      <c r="N72" s="75" t="s">
        <v>68</v>
      </c>
      <c r="O72" s="75" t="s">
        <v>783</v>
      </c>
      <c r="P72" s="75">
        <v>47</v>
      </c>
      <c r="Q72" s="76">
        <v>5915376</v>
      </c>
      <c r="R72" s="76"/>
      <c r="S72" s="76">
        <f t="shared" si="8"/>
        <v>5915376</v>
      </c>
      <c r="T72" s="75">
        <v>20220580</v>
      </c>
      <c r="U72" s="75">
        <v>20220984</v>
      </c>
      <c r="V72" s="75" t="s">
        <v>787</v>
      </c>
      <c r="W72" s="75" t="s">
        <v>784</v>
      </c>
      <c r="X72" s="75">
        <v>900696060</v>
      </c>
      <c r="Y72" s="75" t="s">
        <v>584</v>
      </c>
      <c r="Z72" s="75" t="s">
        <v>360</v>
      </c>
      <c r="AA72" s="75" t="s">
        <v>361</v>
      </c>
      <c r="AB72" s="77">
        <v>44757</v>
      </c>
      <c r="AC72" s="77">
        <v>44760</v>
      </c>
      <c r="AD72" s="77">
        <v>44790</v>
      </c>
      <c r="AE72" s="22">
        <f t="shared" si="7"/>
        <v>30</v>
      </c>
      <c r="AF72" s="75"/>
      <c r="AG72" s="75"/>
      <c r="AH72" s="59"/>
      <c r="AI72" s="75"/>
      <c r="AJ72" s="75"/>
    </row>
    <row r="73" spans="1:36" ht="60" x14ac:dyDescent="0.2">
      <c r="A73" s="14">
        <v>62</v>
      </c>
      <c r="B73" s="70" t="s">
        <v>156</v>
      </c>
      <c r="C73" s="70" t="s">
        <v>785</v>
      </c>
      <c r="D73" s="71">
        <v>44718</v>
      </c>
      <c r="E73" s="71"/>
      <c r="F73" s="72"/>
      <c r="G73" s="71">
        <v>44748</v>
      </c>
      <c r="H73" s="71">
        <v>44748</v>
      </c>
      <c r="I73" s="71"/>
      <c r="J73" s="73">
        <v>44749</v>
      </c>
      <c r="K73" s="71" t="s">
        <v>786</v>
      </c>
      <c r="L73" s="71" t="s">
        <v>780</v>
      </c>
      <c r="M73" s="74" t="s">
        <v>11</v>
      </c>
      <c r="N73" s="75" t="s">
        <v>68</v>
      </c>
      <c r="O73" s="75" t="s">
        <v>781</v>
      </c>
      <c r="P73" s="75">
        <v>60</v>
      </c>
      <c r="Q73" s="76">
        <v>14180250</v>
      </c>
      <c r="R73" s="76"/>
      <c r="S73" s="76">
        <f t="shared" si="8"/>
        <v>14180250</v>
      </c>
      <c r="T73" s="75">
        <v>20220589</v>
      </c>
      <c r="U73" s="75">
        <v>20220985</v>
      </c>
      <c r="V73" s="75" t="s">
        <v>788</v>
      </c>
      <c r="W73" s="75" t="s">
        <v>789</v>
      </c>
      <c r="X73" s="75">
        <v>830081100</v>
      </c>
      <c r="Y73" s="75" t="s">
        <v>585</v>
      </c>
      <c r="Z73" s="75" t="s">
        <v>100</v>
      </c>
      <c r="AA73" s="75" t="s">
        <v>101</v>
      </c>
      <c r="AB73" s="77">
        <v>44757</v>
      </c>
      <c r="AC73" s="75"/>
      <c r="AD73" s="77"/>
      <c r="AE73" s="22">
        <f t="shared" si="7"/>
        <v>0</v>
      </c>
      <c r="AF73" s="75"/>
      <c r="AG73" s="75"/>
      <c r="AH73" s="59"/>
      <c r="AI73" s="75"/>
      <c r="AJ73" s="75"/>
    </row>
    <row r="74" spans="1:36" ht="72" x14ac:dyDescent="0.2">
      <c r="A74" s="14">
        <v>63</v>
      </c>
      <c r="B74" s="70" t="s">
        <v>476</v>
      </c>
      <c r="C74" s="70" t="s">
        <v>790</v>
      </c>
      <c r="D74" s="71">
        <v>44718</v>
      </c>
      <c r="E74" s="71"/>
      <c r="F74" s="72"/>
      <c r="G74" s="71">
        <v>44753</v>
      </c>
      <c r="H74" s="71">
        <v>44753</v>
      </c>
      <c r="I74" s="71"/>
      <c r="J74" s="73">
        <v>44754</v>
      </c>
      <c r="K74" s="71" t="s">
        <v>791</v>
      </c>
      <c r="L74" s="71" t="s">
        <v>792</v>
      </c>
      <c r="M74" s="74" t="s">
        <v>418</v>
      </c>
      <c r="N74" s="75" t="s">
        <v>68</v>
      </c>
      <c r="O74" s="75"/>
      <c r="P74" s="75">
        <v>82</v>
      </c>
      <c r="Q74" s="76"/>
      <c r="R74" s="76"/>
      <c r="S74" s="76">
        <f t="shared" si="8"/>
        <v>0</v>
      </c>
      <c r="T74" s="75">
        <v>20220608</v>
      </c>
      <c r="U74" s="75"/>
      <c r="V74" s="75" t="s">
        <v>787</v>
      </c>
      <c r="W74" s="75"/>
      <c r="X74" s="75"/>
      <c r="Y74" s="75"/>
      <c r="Z74" s="75" t="s">
        <v>133</v>
      </c>
      <c r="AA74" s="75" t="s">
        <v>134</v>
      </c>
      <c r="AB74" s="75"/>
      <c r="AC74" s="75"/>
      <c r="AD74" s="77"/>
      <c r="AE74" s="22">
        <f t="shared" si="7"/>
        <v>0</v>
      </c>
      <c r="AF74" s="75"/>
      <c r="AG74" s="75"/>
      <c r="AH74" s="59"/>
      <c r="AI74" s="75"/>
      <c r="AJ74" s="75"/>
    </row>
    <row r="75" spans="1:36" x14ac:dyDescent="0.2">
      <c r="A75" s="14">
        <v>64</v>
      </c>
      <c r="B75" s="70"/>
      <c r="C75" s="70"/>
      <c r="D75" s="71"/>
      <c r="E75" s="71"/>
      <c r="F75" s="72"/>
      <c r="G75" s="71"/>
      <c r="H75" s="71"/>
      <c r="I75" s="71"/>
      <c r="J75" s="73"/>
      <c r="K75" s="71"/>
      <c r="L75" s="71"/>
      <c r="M75" s="74"/>
      <c r="N75" s="75"/>
      <c r="O75" s="75"/>
      <c r="P75" s="75"/>
      <c r="Q75" s="76"/>
      <c r="R75" s="76"/>
      <c r="S75" s="76">
        <f t="shared" si="8"/>
        <v>0</v>
      </c>
      <c r="T75" s="75"/>
      <c r="U75" s="75"/>
      <c r="V75" s="75"/>
      <c r="W75" s="75"/>
      <c r="X75" s="75"/>
      <c r="Y75" s="75"/>
      <c r="Z75" s="75"/>
      <c r="AA75" s="75"/>
      <c r="AB75" s="75"/>
      <c r="AC75" s="75"/>
      <c r="AD75" s="77"/>
      <c r="AE75" s="22">
        <f t="shared" si="7"/>
        <v>0</v>
      </c>
      <c r="AF75" s="75"/>
      <c r="AG75" s="75"/>
      <c r="AH75" s="18" t="str">
        <f t="shared" si="6"/>
        <v>TERMINADO</v>
      </c>
      <c r="AI75" s="75"/>
      <c r="AJ75" s="75"/>
    </row>
    <row r="76" spans="1:36" s="18" customFormat="1" x14ac:dyDescent="0.2">
      <c r="A76" s="14">
        <v>65</v>
      </c>
      <c r="B76" s="5"/>
      <c r="C76" s="5"/>
      <c r="D76" s="1"/>
      <c r="E76" s="1"/>
      <c r="F76" s="29"/>
      <c r="G76" s="1"/>
      <c r="H76" s="1"/>
      <c r="I76" s="1"/>
      <c r="J76" s="26"/>
      <c r="K76" s="1"/>
      <c r="L76" s="1"/>
      <c r="M76" s="2"/>
      <c r="Q76" s="30"/>
      <c r="R76" s="30"/>
      <c r="S76" s="76">
        <f t="shared" si="8"/>
        <v>0</v>
      </c>
      <c r="AD76" s="21"/>
      <c r="AE76" s="22">
        <f t="shared" si="7"/>
        <v>0</v>
      </c>
      <c r="AH76" s="18" t="str">
        <f t="shared" si="6"/>
        <v>TERMINADO</v>
      </c>
    </row>
    <row r="77" spans="1:36" s="36" customFormat="1" ht="57" customHeight="1" thickBot="1" x14ac:dyDescent="0.25">
      <c r="A77" s="7"/>
      <c r="B77" s="31"/>
      <c r="C77" s="31"/>
      <c r="D77" s="32"/>
      <c r="E77" s="32"/>
      <c r="F77" s="33"/>
      <c r="G77" s="32"/>
      <c r="H77" s="32"/>
      <c r="I77" s="32"/>
      <c r="J77" s="34"/>
      <c r="K77" s="32"/>
      <c r="L77" s="32"/>
      <c r="M77" s="35"/>
      <c r="Q77" s="68"/>
      <c r="R77" s="68"/>
      <c r="S77" s="68"/>
      <c r="AD77" s="69"/>
      <c r="AE77" s="37"/>
    </row>
    <row r="78" spans="1:36" ht="36" customHeight="1" thickBot="1" x14ac:dyDescent="0.25">
      <c r="A78" s="38"/>
      <c r="B78" s="96" t="s">
        <v>16</v>
      </c>
      <c r="C78" s="78" t="s">
        <v>17</v>
      </c>
      <c r="D78" s="7"/>
      <c r="E78" s="183" t="s">
        <v>417</v>
      </c>
      <c r="F78" s="184"/>
      <c r="G78" s="43"/>
      <c r="H78" s="36"/>
      <c r="I78" s="43"/>
      <c r="J78" s="40"/>
      <c r="K78" s="43"/>
      <c r="L78" s="153" t="s">
        <v>587</v>
      </c>
      <c r="M78" s="154"/>
    </row>
    <row r="79" spans="1:36" ht="24.75" thickBot="1" x14ac:dyDescent="0.25">
      <c r="A79" s="38"/>
      <c r="B79" s="94" t="s">
        <v>215</v>
      </c>
      <c r="C79" s="41">
        <f t="shared" ref="C79:C103" si="9">COUNTIF($B$11:$B$76,B79)</f>
        <v>2</v>
      </c>
      <c r="D79" s="35"/>
      <c r="E79" s="107" t="s">
        <v>11</v>
      </c>
      <c r="F79" s="108">
        <f>COUNTIF($M$11:$M$76,E79)</f>
        <v>50</v>
      </c>
      <c r="G79" s="43"/>
      <c r="H79" s="36"/>
      <c r="I79" s="43"/>
      <c r="J79" s="40"/>
      <c r="K79" s="43"/>
      <c r="L79" s="5" t="s">
        <v>584</v>
      </c>
      <c r="M79" s="90">
        <f>COUNTIF($Y$11:$Y$76,L79)</f>
        <v>16</v>
      </c>
    </row>
    <row r="80" spans="1:36" ht="48.75" thickBot="1" x14ac:dyDescent="0.25">
      <c r="A80" s="38"/>
      <c r="B80" s="94" t="s">
        <v>12</v>
      </c>
      <c r="C80" s="41">
        <f t="shared" si="9"/>
        <v>0</v>
      </c>
      <c r="D80" s="35"/>
      <c r="E80" s="107" t="s">
        <v>416</v>
      </c>
      <c r="F80" s="108">
        <f>COUNTIF($M$11:$M$76,E80)</f>
        <v>12</v>
      </c>
      <c r="G80" s="43"/>
      <c r="H80" s="36"/>
      <c r="I80" s="43"/>
      <c r="J80" s="40"/>
      <c r="K80" s="43"/>
      <c r="L80" s="5" t="s">
        <v>585</v>
      </c>
      <c r="M80" s="90">
        <f>COUNTIF($Y$11:$Y$76,L80)</f>
        <v>34</v>
      </c>
    </row>
    <row r="81" spans="1:13" ht="12.75" customHeight="1" thickBot="1" x14ac:dyDescent="0.25">
      <c r="A81" s="38"/>
      <c r="B81" s="94" t="s">
        <v>15</v>
      </c>
      <c r="C81" s="41">
        <f t="shared" si="9"/>
        <v>3</v>
      </c>
      <c r="D81" s="35"/>
      <c r="E81" s="107" t="s">
        <v>473</v>
      </c>
      <c r="F81" s="108">
        <f>COUNTIF($M$11:$M$76,E81)</f>
        <v>0</v>
      </c>
      <c r="G81" s="31"/>
      <c r="H81" s="36"/>
      <c r="I81" s="43"/>
      <c r="J81" s="40"/>
      <c r="K81" s="43"/>
      <c r="L81" s="18" t="s">
        <v>25</v>
      </c>
      <c r="M81" s="18">
        <f>SUM(M79:M80)</f>
        <v>50</v>
      </c>
    </row>
    <row r="82" spans="1:13" ht="12.75" customHeight="1" thickBot="1" x14ac:dyDescent="0.25">
      <c r="A82" s="38"/>
      <c r="B82" s="94" t="s">
        <v>81</v>
      </c>
      <c r="C82" s="41">
        <f t="shared" si="9"/>
        <v>3</v>
      </c>
      <c r="D82" s="35"/>
      <c r="E82" s="107" t="s">
        <v>418</v>
      </c>
      <c r="F82" s="108">
        <f>COUNTIF($M$11:$M$76,E82)</f>
        <v>1</v>
      </c>
      <c r="G82" s="31"/>
      <c r="H82" s="36"/>
      <c r="I82" s="43"/>
      <c r="J82" s="40"/>
      <c r="K82" s="43"/>
    </row>
    <row r="83" spans="1:13" ht="12.75" customHeight="1" thickBot="1" x14ac:dyDescent="0.25">
      <c r="B83" s="94" t="s">
        <v>143</v>
      </c>
      <c r="C83" s="41">
        <f t="shared" si="9"/>
        <v>0</v>
      </c>
      <c r="D83" s="35"/>
      <c r="E83" s="107" t="s">
        <v>513</v>
      </c>
      <c r="F83" s="108">
        <f>COUNTIF($M$11:$M$76,E83)</f>
        <v>0</v>
      </c>
      <c r="G83" s="31"/>
      <c r="H83" s="36"/>
      <c r="I83" s="43"/>
      <c r="J83" s="40"/>
      <c r="K83" s="43"/>
    </row>
    <row r="84" spans="1:13" ht="12.75" customHeight="1" thickBot="1" x14ac:dyDescent="0.25">
      <c r="B84" s="94" t="s">
        <v>23</v>
      </c>
      <c r="C84" s="41">
        <f t="shared" si="9"/>
        <v>8</v>
      </c>
      <c r="D84" s="35"/>
      <c r="E84" s="109" t="s">
        <v>25</v>
      </c>
      <c r="F84" s="110">
        <f>SUM(F79:I83)</f>
        <v>63</v>
      </c>
      <c r="G84" s="43"/>
      <c r="H84" s="36"/>
      <c r="I84" s="43"/>
      <c r="J84" s="40"/>
      <c r="K84" s="43"/>
    </row>
    <row r="85" spans="1:13" ht="12.75" customHeight="1" thickBot="1" x14ac:dyDescent="0.25">
      <c r="B85" s="94" t="s">
        <v>38</v>
      </c>
      <c r="C85" s="41">
        <f t="shared" si="9"/>
        <v>0</v>
      </c>
      <c r="D85" s="35"/>
      <c r="E85" s="35"/>
      <c r="F85" s="35"/>
      <c r="G85" s="35"/>
      <c r="I85" s="42"/>
      <c r="J85" s="40"/>
      <c r="K85" s="43"/>
    </row>
    <row r="86" spans="1:13" ht="12.75" customHeight="1" thickBot="1" x14ac:dyDescent="0.25">
      <c r="B86" s="94" t="s">
        <v>324</v>
      </c>
      <c r="C86" s="41">
        <f t="shared" si="9"/>
        <v>3</v>
      </c>
      <c r="D86" s="35"/>
      <c r="E86" s="35"/>
      <c r="F86" s="35"/>
      <c r="G86" s="35"/>
      <c r="I86" s="42"/>
      <c r="J86" s="40"/>
      <c r="K86" s="43"/>
    </row>
    <row r="87" spans="1:13" ht="12.75" customHeight="1" thickBot="1" x14ac:dyDescent="0.25">
      <c r="B87" s="94" t="s">
        <v>14</v>
      </c>
      <c r="C87" s="41">
        <f t="shared" si="9"/>
        <v>0</v>
      </c>
      <c r="E87" s="40"/>
      <c r="F87" s="40"/>
      <c r="G87" s="43"/>
    </row>
    <row r="88" spans="1:13" ht="12.75" customHeight="1" thickBot="1" x14ac:dyDescent="0.25">
      <c r="B88" s="94" t="s">
        <v>26</v>
      </c>
      <c r="C88" s="41">
        <f t="shared" si="9"/>
        <v>6</v>
      </c>
      <c r="E88" s="42"/>
      <c r="F88" s="40"/>
      <c r="G88" s="43"/>
    </row>
    <row r="89" spans="1:13" ht="12.75" customHeight="1" thickBot="1" x14ac:dyDescent="0.25">
      <c r="B89" s="94" t="s">
        <v>27</v>
      </c>
      <c r="C89" s="41">
        <f t="shared" si="9"/>
        <v>2</v>
      </c>
      <c r="E89" s="42"/>
      <c r="F89" s="40"/>
      <c r="G89" s="43"/>
    </row>
    <row r="90" spans="1:13" ht="12.75" customHeight="1" thickBot="1" x14ac:dyDescent="0.25">
      <c r="B90" s="94" t="s">
        <v>156</v>
      </c>
      <c r="C90" s="41">
        <f t="shared" si="9"/>
        <v>13</v>
      </c>
      <c r="E90" s="42"/>
      <c r="F90" s="40"/>
    </row>
    <row r="91" spans="1:13" ht="12.75" customHeight="1" thickBot="1" x14ac:dyDescent="0.25">
      <c r="B91" s="94" t="s">
        <v>28</v>
      </c>
      <c r="C91" s="41">
        <f t="shared" si="9"/>
        <v>0</v>
      </c>
      <c r="E91" s="40"/>
      <c r="F91" s="40"/>
      <c r="G91" s="43"/>
    </row>
    <row r="92" spans="1:13" ht="12.75" customHeight="1" thickBot="1" x14ac:dyDescent="0.25">
      <c r="B92" s="94" t="s">
        <v>13</v>
      </c>
      <c r="C92" s="41">
        <f t="shared" si="9"/>
        <v>12</v>
      </c>
      <c r="E92" s="42"/>
      <c r="F92" s="40"/>
      <c r="G92" s="43"/>
    </row>
    <row r="93" spans="1:13" ht="12.75" customHeight="1" thickBot="1" x14ac:dyDescent="0.25">
      <c r="B93" s="94" t="s">
        <v>29</v>
      </c>
      <c r="C93" s="41">
        <f t="shared" si="9"/>
        <v>0</v>
      </c>
      <c r="E93" s="40"/>
      <c r="F93" s="40"/>
      <c r="G93" s="43"/>
    </row>
    <row r="94" spans="1:13" ht="12.75" customHeight="1" thickBot="1" x14ac:dyDescent="0.25">
      <c r="B94" s="94" t="s">
        <v>30</v>
      </c>
      <c r="C94" s="41">
        <f t="shared" si="9"/>
        <v>4</v>
      </c>
      <c r="E94" s="40"/>
      <c r="F94" s="40"/>
      <c r="G94" s="43"/>
    </row>
    <row r="95" spans="1:13" ht="12.75" customHeight="1" thickBot="1" x14ac:dyDescent="0.25">
      <c r="B95" s="94" t="s">
        <v>31</v>
      </c>
      <c r="C95" s="41">
        <f t="shared" si="9"/>
        <v>0</v>
      </c>
      <c r="E95" s="40"/>
      <c r="G95" s="43"/>
    </row>
    <row r="96" spans="1:13" ht="12.75" customHeight="1" thickBot="1" x14ac:dyDescent="0.25">
      <c r="B96" s="94" t="s">
        <v>32</v>
      </c>
      <c r="C96" s="41">
        <f t="shared" si="9"/>
        <v>0</v>
      </c>
      <c r="E96" s="40"/>
      <c r="G96" s="43"/>
    </row>
    <row r="97" spans="2:9" ht="15" customHeight="1" thickBot="1" x14ac:dyDescent="0.25">
      <c r="B97" s="94" t="s">
        <v>268</v>
      </c>
      <c r="C97" s="41">
        <f t="shared" si="9"/>
        <v>0</v>
      </c>
      <c r="E97" s="40"/>
      <c r="F97" s="40"/>
      <c r="G97" s="43"/>
    </row>
    <row r="98" spans="2:9" ht="15" customHeight="1" thickBot="1" x14ac:dyDescent="0.25">
      <c r="B98" s="94" t="s">
        <v>440</v>
      </c>
      <c r="C98" s="41">
        <f t="shared" si="9"/>
        <v>4</v>
      </c>
      <c r="E98" s="40"/>
      <c r="F98" s="40"/>
      <c r="G98" s="43"/>
    </row>
    <row r="99" spans="2:9" ht="14.25" customHeight="1" thickBot="1" x14ac:dyDescent="0.25">
      <c r="B99" s="94" t="s">
        <v>33</v>
      </c>
      <c r="C99" s="41">
        <f t="shared" si="9"/>
        <v>0</v>
      </c>
      <c r="E99" s="40"/>
      <c r="F99" s="40"/>
      <c r="G99" s="43"/>
    </row>
    <row r="100" spans="2:9" ht="14.25" customHeight="1" thickBot="1" x14ac:dyDescent="0.25">
      <c r="B100" s="94" t="s">
        <v>34</v>
      </c>
      <c r="C100" s="41">
        <f t="shared" si="9"/>
        <v>0</v>
      </c>
      <c r="E100" s="40"/>
      <c r="F100" s="40"/>
      <c r="G100" s="43"/>
    </row>
    <row r="101" spans="2:9" ht="14.25" customHeight="1" thickBot="1" x14ac:dyDescent="0.25">
      <c r="B101" s="94" t="s">
        <v>374</v>
      </c>
      <c r="C101" s="41">
        <f t="shared" si="9"/>
        <v>1</v>
      </c>
      <c r="E101" s="40"/>
      <c r="F101" s="40"/>
      <c r="G101" s="43"/>
    </row>
    <row r="102" spans="2:9" ht="14.25" customHeight="1" thickBot="1" x14ac:dyDescent="0.25">
      <c r="B102" s="94" t="s">
        <v>708</v>
      </c>
      <c r="C102" s="41">
        <f t="shared" si="9"/>
        <v>2</v>
      </c>
      <c r="E102" s="40"/>
      <c r="F102" s="40"/>
    </row>
    <row r="103" spans="2:9" ht="25.5" customHeight="1" thickBot="1" x14ac:dyDescent="0.25">
      <c r="B103" s="94" t="s">
        <v>35</v>
      </c>
      <c r="C103" s="41">
        <f t="shared" si="9"/>
        <v>0</v>
      </c>
      <c r="E103" s="40"/>
      <c r="F103" s="40"/>
    </row>
    <row r="104" spans="2:9" ht="16.5" customHeight="1" thickBot="1" x14ac:dyDescent="0.25">
      <c r="B104" s="95" t="s">
        <v>25</v>
      </c>
      <c r="C104" s="46">
        <f>SUM(C79:C103)</f>
        <v>63</v>
      </c>
      <c r="E104" s="47"/>
      <c r="F104" s="40"/>
    </row>
    <row r="105" spans="2:9" ht="12.75" customHeight="1" x14ac:dyDescent="0.2">
      <c r="B105" s="86"/>
      <c r="D105" s="40"/>
      <c r="E105" s="40"/>
      <c r="F105" s="40"/>
      <c r="H105" s="40"/>
    </row>
    <row r="106" spans="2:9" ht="12.75" customHeight="1" x14ac:dyDescent="0.2">
      <c r="D106" s="40"/>
      <c r="E106" s="40"/>
      <c r="F106" s="40"/>
    </row>
    <row r="107" spans="2:9" ht="12.75" customHeight="1" x14ac:dyDescent="0.2">
      <c r="D107" s="40"/>
      <c r="E107" s="40"/>
      <c r="F107" s="40"/>
      <c r="I107" s="49"/>
    </row>
    <row r="108" spans="2:9" ht="16.5" customHeight="1" x14ac:dyDescent="0.2">
      <c r="D108" s="40"/>
      <c r="E108" s="40"/>
      <c r="F108" s="40"/>
      <c r="I108" s="50"/>
    </row>
    <row r="109" spans="2:9" ht="18.75" customHeight="1" x14ac:dyDescent="0.2">
      <c r="D109" s="40"/>
      <c r="E109" s="40"/>
      <c r="F109" s="40"/>
      <c r="G109" s="167"/>
      <c r="H109" s="167"/>
      <c r="I109" s="50"/>
    </row>
    <row r="110" spans="2:9" ht="27.75" customHeight="1" x14ac:dyDescent="0.2">
      <c r="D110" s="40"/>
      <c r="E110" s="40"/>
      <c r="F110" s="40"/>
      <c r="G110" s="51"/>
      <c r="H110" s="51"/>
      <c r="I110" s="50"/>
    </row>
    <row r="111" spans="2:9" ht="29.25" customHeight="1" x14ac:dyDescent="0.2">
      <c r="D111" s="40"/>
      <c r="E111" s="40"/>
      <c r="F111" s="40"/>
      <c r="G111" s="51"/>
      <c r="H111" s="51"/>
      <c r="I111" s="50"/>
    </row>
    <row r="112" spans="2:9" ht="12.75" customHeight="1" x14ac:dyDescent="0.2">
      <c r="D112" s="40"/>
      <c r="E112" s="40"/>
      <c r="F112" s="40"/>
      <c r="G112" s="166"/>
      <c r="H112" s="166"/>
      <c r="I112" s="50"/>
    </row>
    <row r="113" spans="1:13" ht="12.75" customHeight="1" x14ac:dyDescent="0.2">
      <c r="D113" s="40"/>
      <c r="E113" s="40"/>
      <c r="F113" s="40"/>
      <c r="G113" s="166"/>
      <c r="H113" s="166"/>
      <c r="I113" s="50"/>
      <c r="J113" s="40"/>
      <c r="K113" s="40"/>
      <c r="L113" s="40"/>
    </row>
    <row r="114" spans="1:13" ht="12.75" customHeight="1" x14ac:dyDescent="0.2">
      <c r="D114" s="40"/>
      <c r="E114" s="40"/>
      <c r="F114" s="40"/>
      <c r="G114" s="167"/>
      <c r="H114" s="167"/>
      <c r="I114" s="50"/>
      <c r="J114" s="40"/>
      <c r="K114" s="40"/>
      <c r="L114" s="40"/>
      <c r="M114" s="40"/>
    </row>
    <row r="115" spans="1:13" ht="12.75" customHeight="1" x14ac:dyDescent="0.2">
      <c r="A115" s="38"/>
      <c r="B115" s="86"/>
      <c r="D115" s="40"/>
      <c r="E115" s="40"/>
      <c r="F115" s="40"/>
      <c r="G115" s="40"/>
      <c r="H115" s="40"/>
      <c r="I115" s="50"/>
      <c r="J115" s="40"/>
      <c r="K115" s="40"/>
      <c r="L115" s="40"/>
      <c r="M115" s="40"/>
    </row>
    <row r="116" spans="1:13" ht="12.75" customHeight="1" x14ac:dyDescent="0.2">
      <c r="A116" s="38"/>
      <c r="B116" s="86"/>
      <c r="D116" s="40"/>
      <c r="E116" s="40"/>
      <c r="F116" s="40"/>
      <c r="G116" s="40"/>
      <c r="H116" s="40"/>
      <c r="I116" s="40"/>
      <c r="J116" s="40"/>
      <c r="K116" s="40"/>
      <c r="L116" s="40"/>
      <c r="M116" s="40"/>
    </row>
    <row r="117" spans="1:13" ht="12.75" customHeight="1" x14ac:dyDescent="0.2">
      <c r="D117" s="40"/>
      <c r="E117" s="40"/>
      <c r="F117" s="40"/>
      <c r="G117" s="40"/>
      <c r="H117" s="40"/>
      <c r="I117" s="40"/>
      <c r="J117" s="40"/>
      <c r="M117" s="40"/>
    </row>
    <row r="118" spans="1:13" ht="12.75" customHeight="1" x14ac:dyDescent="0.2">
      <c r="D118" s="40"/>
      <c r="E118" s="40"/>
      <c r="F118" s="40"/>
      <c r="G118" s="40"/>
      <c r="H118" s="40"/>
      <c r="I118" s="40"/>
      <c r="J118" s="40"/>
      <c r="M118" s="40"/>
    </row>
    <row r="119" spans="1:13" ht="12.75" customHeight="1" x14ac:dyDescent="0.2">
      <c r="D119" s="40"/>
      <c r="E119" s="40"/>
      <c r="F119" s="40"/>
      <c r="G119" s="40"/>
      <c r="H119" s="40"/>
      <c r="I119" s="40"/>
      <c r="J119" s="40"/>
      <c r="M119" s="40"/>
    </row>
    <row r="120" spans="1:13" ht="12.75" customHeight="1" x14ac:dyDescent="0.2">
      <c r="D120" s="40"/>
      <c r="E120" s="40"/>
      <c r="F120" s="40"/>
      <c r="G120" s="40"/>
      <c r="H120" s="40"/>
      <c r="I120" s="40"/>
      <c r="J120" s="40"/>
      <c r="M120" s="40"/>
    </row>
    <row r="121" spans="1:13" ht="12.75" customHeight="1" x14ac:dyDescent="0.2">
      <c r="D121" s="40"/>
      <c r="E121" s="40"/>
      <c r="F121" s="40"/>
      <c r="G121" s="40"/>
      <c r="H121" s="40"/>
      <c r="I121" s="40"/>
      <c r="J121" s="40"/>
      <c r="K121" s="40"/>
      <c r="L121" s="40"/>
      <c r="M121" s="40"/>
    </row>
    <row r="122" spans="1:13" ht="12.75" customHeight="1" x14ac:dyDescent="0.2">
      <c r="G122" s="40"/>
      <c r="H122" s="40"/>
      <c r="I122" s="40"/>
      <c r="J122" s="40"/>
      <c r="K122" s="40"/>
      <c r="L122" s="40"/>
    </row>
    <row r="123" spans="1:13" ht="12.75" customHeight="1" x14ac:dyDescent="0.2">
      <c r="G123" s="40"/>
      <c r="H123" s="40"/>
      <c r="I123" s="40"/>
      <c r="J123" s="40"/>
      <c r="K123" s="40"/>
      <c r="L123" s="40"/>
    </row>
    <row r="124" spans="1:13" ht="12.75" customHeight="1" x14ac:dyDescent="0.2">
      <c r="A124" s="38"/>
      <c r="B124" s="86"/>
      <c r="D124" s="40"/>
      <c r="E124" s="40"/>
      <c r="F124" s="40"/>
      <c r="G124" s="40"/>
      <c r="H124" s="40"/>
      <c r="I124" s="40"/>
      <c r="J124" s="40"/>
      <c r="K124" s="40"/>
      <c r="L124" s="40"/>
      <c r="M124" s="40"/>
    </row>
    <row r="125" spans="1:13" ht="12.75" customHeight="1" x14ac:dyDescent="0.2">
      <c r="A125" s="38"/>
      <c r="B125" s="86"/>
      <c r="D125" s="40"/>
      <c r="E125" s="40"/>
      <c r="F125" s="40"/>
      <c r="G125" s="44"/>
      <c r="H125" s="40"/>
      <c r="I125" s="40"/>
      <c r="J125" s="40"/>
      <c r="K125" s="40"/>
      <c r="L125" s="40"/>
      <c r="M125" s="40"/>
    </row>
    <row r="126" spans="1:13" ht="12.75" customHeight="1" x14ac:dyDescent="0.2">
      <c r="A126" s="38"/>
      <c r="B126" s="86"/>
      <c r="D126" s="40"/>
      <c r="E126" s="40"/>
      <c r="F126" s="40"/>
      <c r="G126" s="40"/>
      <c r="H126" s="40"/>
      <c r="I126" s="40"/>
      <c r="J126" s="40"/>
      <c r="K126" s="40"/>
      <c r="L126" s="40"/>
      <c r="M126" s="40"/>
    </row>
    <row r="127" spans="1:13" ht="12.75" customHeight="1" x14ac:dyDescent="0.2">
      <c r="A127" s="38"/>
      <c r="B127" s="86"/>
      <c r="D127" s="40"/>
      <c r="E127" s="40"/>
      <c r="F127" s="40"/>
      <c r="G127" s="40"/>
      <c r="H127" s="40"/>
      <c r="I127" s="40"/>
      <c r="J127" s="40"/>
      <c r="K127" s="40"/>
      <c r="L127" s="40"/>
      <c r="M127" s="40"/>
    </row>
    <row r="128" spans="1:13" ht="12.75" customHeight="1" x14ac:dyDescent="0.2">
      <c r="A128" s="38"/>
      <c r="B128" s="86"/>
      <c r="D128" s="40"/>
      <c r="E128" s="40"/>
      <c r="F128" s="40"/>
      <c r="G128" s="44"/>
      <c r="H128" s="44"/>
      <c r="I128" s="40"/>
      <c r="J128" s="50"/>
      <c r="K128" s="40"/>
      <c r="L128" s="40"/>
      <c r="M128" s="40"/>
    </row>
    <row r="129" spans="1:13" ht="12.75" customHeight="1" x14ac:dyDescent="0.2">
      <c r="A129" s="38"/>
      <c r="B129" s="86"/>
      <c r="D129" s="40"/>
      <c r="E129" s="40"/>
      <c r="F129" s="40"/>
      <c r="G129" s="44"/>
      <c r="H129" s="44"/>
      <c r="I129" s="40"/>
      <c r="J129" s="40"/>
      <c r="K129" s="40"/>
      <c r="L129" s="40"/>
      <c r="M129" s="40"/>
    </row>
    <row r="130" spans="1:13" ht="12.75" customHeight="1" x14ac:dyDescent="0.2">
      <c r="A130" s="38"/>
      <c r="B130" s="86"/>
      <c r="D130" s="40"/>
      <c r="E130" s="40"/>
      <c r="F130" s="40"/>
      <c r="G130" s="44"/>
      <c r="H130" s="52"/>
      <c r="I130" s="40"/>
      <c r="J130" s="40"/>
      <c r="K130" s="40"/>
      <c r="L130" s="40"/>
      <c r="M130" s="40"/>
    </row>
    <row r="131" spans="1:13" ht="12.75" customHeight="1" x14ac:dyDescent="0.2">
      <c r="A131" s="38"/>
      <c r="B131" s="86"/>
      <c r="D131" s="40"/>
      <c r="E131" s="40"/>
      <c r="F131" s="40"/>
      <c r="G131" s="44"/>
      <c r="H131" s="44"/>
      <c r="M131" s="40"/>
    </row>
    <row r="132" spans="1:13" ht="12.75" customHeight="1" x14ac:dyDescent="0.2">
      <c r="A132" s="38"/>
      <c r="B132" s="86"/>
      <c r="D132" s="40"/>
      <c r="E132" s="40"/>
      <c r="F132" s="40"/>
      <c r="G132" s="44"/>
      <c r="H132" s="44"/>
      <c r="M132" s="40"/>
    </row>
    <row r="133" spans="1:13" ht="12.75" customHeight="1" x14ac:dyDescent="0.2">
      <c r="A133" s="38"/>
      <c r="B133" s="86"/>
      <c r="D133" s="40"/>
      <c r="E133" s="40"/>
      <c r="F133" s="40"/>
      <c r="G133" s="53"/>
      <c r="H133" s="44"/>
      <c r="I133" s="40"/>
      <c r="J133" s="40"/>
      <c r="K133" s="40"/>
      <c r="L133" s="40"/>
      <c r="M133" s="40"/>
    </row>
    <row r="134" spans="1:13" ht="12.75" customHeight="1" x14ac:dyDescent="0.2">
      <c r="A134" s="38"/>
      <c r="B134" s="86"/>
      <c r="D134" s="40"/>
      <c r="E134" s="40"/>
      <c r="F134" s="40"/>
      <c r="G134" s="44"/>
      <c r="H134" s="44"/>
      <c r="I134" s="40"/>
      <c r="J134" s="40"/>
      <c r="K134" s="40"/>
      <c r="L134" s="40"/>
      <c r="M134" s="40"/>
    </row>
    <row r="135" spans="1:13" ht="12.75" customHeight="1" x14ac:dyDescent="0.2">
      <c r="A135" s="38"/>
      <c r="B135" s="86"/>
      <c r="D135" s="40"/>
      <c r="E135" s="40"/>
      <c r="F135" s="40"/>
      <c r="G135" s="40"/>
      <c r="H135" s="40"/>
      <c r="I135" s="40"/>
      <c r="J135" s="40"/>
      <c r="K135" s="40"/>
      <c r="L135" s="40"/>
      <c r="M135" s="40"/>
    </row>
    <row r="136" spans="1:13" ht="12.75" customHeight="1" x14ac:dyDescent="0.2">
      <c r="A136" s="38"/>
      <c r="B136" s="86"/>
      <c r="D136" s="40"/>
      <c r="E136" s="40"/>
      <c r="F136" s="40"/>
      <c r="G136" s="40"/>
      <c r="H136" s="40"/>
      <c r="I136" s="40"/>
      <c r="J136" s="40"/>
      <c r="K136" s="40"/>
      <c r="L136" s="40"/>
      <c r="M136" s="40"/>
    </row>
    <row r="137" spans="1:13" ht="12.75" customHeight="1" x14ac:dyDescent="0.2">
      <c r="A137" s="38"/>
      <c r="B137" s="86"/>
      <c r="D137" s="40"/>
      <c r="E137" s="40"/>
      <c r="F137" s="40"/>
      <c r="G137" s="40"/>
      <c r="H137" s="40"/>
      <c r="I137" s="40"/>
      <c r="J137" s="40"/>
      <c r="K137" s="40"/>
      <c r="L137" s="40"/>
      <c r="M137" s="40"/>
    </row>
    <row r="138" spans="1:13" ht="12.75" customHeight="1" x14ac:dyDescent="0.2">
      <c r="A138" s="38"/>
      <c r="B138" s="86"/>
      <c r="D138" s="40"/>
      <c r="E138" s="40"/>
      <c r="F138" s="40"/>
      <c r="G138" s="40"/>
      <c r="H138" s="40"/>
      <c r="I138" s="40"/>
      <c r="J138" s="40"/>
      <c r="K138" s="40"/>
      <c r="L138" s="40"/>
      <c r="M138" s="40"/>
    </row>
    <row r="139" spans="1:13" ht="12.75" customHeight="1" x14ac:dyDescent="0.2">
      <c r="A139" s="38"/>
      <c r="B139" s="86"/>
      <c r="D139" s="40"/>
      <c r="E139" s="40"/>
      <c r="F139" s="40"/>
      <c r="G139" s="40"/>
      <c r="H139" s="40"/>
      <c r="I139" s="40"/>
      <c r="J139" s="40"/>
      <c r="K139" s="40"/>
      <c r="L139" s="40"/>
      <c r="M139" s="40"/>
    </row>
    <row r="140" spans="1:13" ht="12.75" customHeight="1" x14ac:dyDescent="0.2">
      <c r="A140" s="38"/>
      <c r="B140" s="86"/>
      <c r="D140" s="40"/>
      <c r="E140" s="40"/>
      <c r="F140" s="40"/>
      <c r="G140" s="40"/>
      <c r="H140" s="40"/>
      <c r="I140" s="40"/>
      <c r="J140" s="40"/>
      <c r="K140" s="40"/>
      <c r="L140" s="40"/>
      <c r="M140" s="40"/>
    </row>
    <row r="141" spans="1:13" ht="12.75" customHeight="1" x14ac:dyDescent="0.2">
      <c r="A141" s="38"/>
      <c r="B141" s="86"/>
      <c r="D141" s="40"/>
      <c r="E141" s="40"/>
      <c r="F141" s="40"/>
      <c r="G141" s="40"/>
      <c r="H141" s="40"/>
      <c r="I141" s="40"/>
      <c r="J141" s="40"/>
      <c r="K141" s="40"/>
      <c r="L141" s="40"/>
      <c r="M141" s="40"/>
    </row>
    <row r="142" spans="1:13" ht="12.75" customHeight="1" x14ac:dyDescent="0.2">
      <c r="A142" s="38"/>
      <c r="B142" s="86"/>
      <c r="D142" s="40"/>
      <c r="E142" s="40"/>
      <c r="F142" s="40"/>
      <c r="G142" s="40"/>
      <c r="H142" s="40"/>
      <c r="I142" s="40"/>
      <c r="J142" s="40"/>
      <c r="K142" s="40"/>
      <c r="L142" s="40"/>
      <c r="M142" s="40"/>
    </row>
    <row r="143" spans="1:13" ht="12.75" customHeight="1" x14ac:dyDescent="0.2">
      <c r="A143" s="38"/>
      <c r="B143" s="86"/>
      <c r="D143" s="40"/>
      <c r="E143" s="40"/>
      <c r="F143" s="40"/>
      <c r="G143" s="40"/>
      <c r="H143" s="40"/>
      <c r="I143" s="40"/>
      <c r="J143" s="40"/>
      <c r="K143" s="40"/>
      <c r="L143" s="40"/>
      <c r="M143" s="40"/>
    </row>
    <row r="144" spans="1:13" ht="12.75" customHeight="1" x14ac:dyDescent="0.2">
      <c r="A144" s="38"/>
      <c r="B144" s="86"/>
      <c r="D144" s="40"/>
      <c r="E144" s="40"/>
      <c r="F144" s="40"/>
      <c r="G144" s="40"/>
      <c r="H144" s="40"/>
      <c r="I144" s="40"/>
      <c r="J144" s="40"/>
      <c r="K144" s="40"/>
      <c r="L144" s="40"/>
      <c r="M144" s="40"/>
    </row>
    <row r="145" spans="1:13" ht="12.75" customHeight="1" x14ac:dyDescent="0.2">
      <c r="A145" s="38"/>
      <c r="B145" s="86"/>
      <c r="D145" s="40"/>
      <c r="E145" s="40"/>
      <c r="F145" s="40"/>
      <c r="G145" s="40"/>
      <c r="H145" s="40"/>
      <c r="I145" s="40"/>
      <c r="J145" s="40"/>
      <c r="K145" s="40"/>
      <c r="L145" s="40"/>
      <c r="M145" s="40"/>
    </row>
    <row r="146" spans="1:13" ht="12.75" customHeight="1" x14ac:dyDescent="0.2">
      <c r="A146" s="38"/>
      <c r="B146" s="86"/>
      <c r="D146" s="40"/>
      <c r="E146" s="40"/>
      <c r="F146" s="40"/>
      <c r="G146" s="40"/>
      <c r="H146" s="40"/>
      <c r="I146" s="40"/>
      <c r="J146" s="40"/>
      <c r="K146" s="40"/>
      <c r="L146" s="40"/>
      <c r="M146" s="40"/>
    </row>
    <row r="147" spans="1:13" ht="12.75" customHeight="1" x14ac:dyDescent="0.2">
      <c r="A147" s="38"/>
      <c r="B147" s="86"/>
      <c r="D147" s="40"/>
      <c r="E147" s="40"/>
      <c r="F147" s="40"/>
      <c r="G147" s="40"/>
      <c r="H147" s="40"/>
      <c r="I147" s="40"/>
      <c r="J147" s="40"/>
      <c r="K147" s="40"/>
      <c r="L147" s="40"/>
      <c r="M147" s="40"/>
    </row>
    <row r="148" spans="1:13" ht="12.75" customHeight="1" x14ac:dyDescent="0.2">
      <c r="A148" s="38"/>
      <c r="B148" s="86"/>
      <c r="D148" s="40"/>
      <c r="E148" s="40"/>
      <c r="F148" s="40"/>
      <c r="G148" s="40"/>
      <c r="H148" s="40"/>
      <c r="I148" s="40"/>
      <c r="J148" s="40"/>
      <c r="K148" s="40"/>
      <c r="L148" s="40"/>
      <c r="M148" s="40"/>
    </row>
    <row r="149" spans="1:13" ht="12.75" customHeight="1" x14ac:dyDescent="0.2">
      <c r="A149" s="38"/>
      <c r="B149" s="86"/>
      <c r="D149" s="40"/>
      <c r="E149" s="40"/>
      <c r="F149" s="40"/>
      <c r="G149" s="40"/>
      <c r="H149" s="40"/>
      <c r="I149" s="40"/>
      <c r="J149" s="40"/>
      <c r="K149" s="40"/>
      <c r="L149" s="40"/>
      <c r="M149" s="40"/>
    </row>
    <row r="150" spans="1:13" ht="12.75" customHeight="1" x14ac:dyDescent="0.2">
      <c r="A150" s="38"/>
      <c r="B150" s="86"/>
      <c r="D150" s="40"/>
      <c r="E150" s="40"/>
      <c r="F150" s="40"/>
      <c r="G150" s="40"/>
      <c r="H150" s="40"/>
      <c r="I150" s="40"/>
      <c r="J150" s="40"/>
      <c r="K150" s="40"/>
      <c r="L150" s="40"/>
      <c r="M150" s="40"/>
    </row>
    <row r="151" spans="1:13" ht="12.75" customHeight="1" x14ac:dyDescent="0.2">
      <c r="A151" s="38"/>
      <c r="B151" s="86"/>
      <c r="D151" s="40"/>
      <c r="E151" s="40"/>
      <c r="F151" s="40"/>
      <c r="G151" s="40"/>
      <c r="H151" s="40"/>
      <c r="I151" s="40"/>
      <c r="J151" s="40"/>
      <c r="K151" s="40"/>
      <c r="L151" s="40"/>
      <c r="M151" s="40"/>
    </row>
    <row r="152" spans="1:13" ht="12.75" customHeight="1" x14ac:dyDescent="0.2">
      <c r="A152" s="38"/>
      <c r="B152" s="86"/>
      <c r="D152" s="40"/>
      <c r="E152" s="40"/>
      <c r="F152" s="40"/>
      <c r="G152" s="40"/>
      <c r="H152" s="40"/>
      <c r="I152" s="40"/>
      <c r="J152" s="40"/>
      <c r="K152" s="40"/>
      <c r="L152" s="40"/>
      <c r="M152" s="40"/>
    </row>
    <row r="153" spans="1:13" ht="12.75" customHeight="1" x14ac:dyDescent="0.2">
      <c r="A153" s="38"/>
      <c r="B153" s="86"/>
      <c r="D153" s="40"/>
      <c r="E153" s="40"/>
      <c r="F153" s="40"/>
      <c r="G153" s="40"/>
      <c r="H153" s="40"/>
      <c r="I153" s="40"/>
      <c r="J153" s="40"/>
      <c r="K153" s="40"/>
      <c r="L153" s="40"/>
      <c r="M153" s="40"/>
    </row>
    <row r="154" spans="1:13" ht="12.75" customHeight="1" x14ac:dyDescent="0.2">
      <c r="A154" s="38"/>
      <c r="B154" s="86"/>
      <c r="D154" s="40"/>
      <c r="E154" s="40"/>
      <c r="F154" s="40"/>
      <c r="G154" s="40"/>
      <c r="H154" s="40"/>
      <c r="I154" s="40"/>
      <c r="J154" s="40"/>
      <c r="K154" s="40"/>
      <c r="L154" s="40"/>
      <c r="M154" s="40"/>
    </row>
    <row r="155" spans="1:13" ht="12.75" customHeight="1" x14ac:dyDescent="0.2">
      <c r="A155" s="38"/>
      <c r="B155" s="86"/>
      <c r="D155" s="40"/>
      <c r="E155" s="40"/>
      <c r="F155" s="40"/>
      <c r="G155" s="40"/>
      <c r="H155" s="40"/>
      <c r="I155" s="40"/>
      <c r="J155" s="40"/>
      <c r="K155" s="40"/>
      <c r="L155" s="40"/>
      <c r="M155" s="40"/>
    </row>
    <row r="156" spans="1:13" ht="12.75" customHeight="1" x14ac:dyDescent="0.2">
      <c r="A156" s="38"/>
      <c r="B156" s="86"/>
      <c r="D156" s="40"/>
      <c r="E156" s="40"/>
      <c r="F156" s="40"/>
      <c r="G156" s="40"/>
      <c r="H156" s="40"/>
      <c r="I156" s="40"/>
      <c r="J156" s="40"/>
      <c r="K156" s="40"/>
      <c r="L156" s="40"/>
      <c r="M156" s="40"/>
    </row>
    <row r="157" spans="1:13" ht="12.75" customHeight="1" x14ac:dyDescent="0.2">
      <c r="A157" s="38"/>
      <c r="B157" s="86"/>
      <c r="D157" s="40"/>
      <c r="E157" s="40"/>
      <c r="F157" s="40"/>
      <c r="G157" s="40"/>
      <c r="H157" s="40"/>
      <c r="I157" s="40"/>
      <c r="J157" s="40"/>
      <c r="K157" s="40"/>
      <c r="L157" s="40"/>
      <c r="M157" s="40"/>
    </row>
    <row r="158" spans="1:13" ht="12.75" customHeight="1" x14ac:dyDescent="0.2">
      <c r="A158" s="38"/>
      <c r="B158" s="86"/>
      <c r="D158" s="40"/>
      <c r="E158" s="40"/>
      <c r="F158" s="40"/>
      <c r="G158" s="40"/>
      <c r="H158" s="40"/>
      <c r="I158" s="40"/>
      <c r="J158" s="40"/>
      <c r="K158" s="40"/>
      <c r="L158" s="40"/>
      <c r="M158" s="40"/>
    </row>
    <row r="159" spans="1:13" ht="12.75" customHeight="1" x14ac:dyDescent="0.2">
      <c r="A159" s="38"/>
      <c r="B159" s="86"/>
      <c r="D159" s="40"/>
      <c r="E159" s="40"/>
      <c r="F159" s="40"/>
      <c r="G159" s="40"/>
      <c r="H159" s="40"/>
      <c r="I159" s="40"/>
      <c r="J159" s="40"/>
      <c r="K159" s="40"/>
      <c r="L159" s="40"/>
      <c r="M159" s="40"/>
    </row>
    <row r="160" spans="1:13" ht="12.75" customHeight="1" x14ac:dyDescent="0.2">
      <c r="A160" s="38"/>
      <c r="B160" s="86"/>
      <c r="D160" s="40"/>
      <c r="E160" s="40"/>
      <c r="F160" s="40"/>
      <c r="G160" s="40"/>
      <c r="H160" s="40"/>
      <c r="I160" s="40"/>
      <c r="J160" s="40"/>
      <c r="K160" s="40"/>
      <c r="L160" s="40"/>
      <c r="M160" s="40"/>
    </row>
    <row r="161" spans="1:13" ht="12.75" customHeight="1" x14ac:dyDescent="0.2">
      <c r="A161" s="38"/>
      <c r="B161" s="86"/>
      <c r="D161" s="40"/>
      <c r="E161" s="40"/>
      <c r="F161" s="40"/>
      <c r="G161" s="40"/>
      <c r="H161" s="40"/>
      <c r="I161" s="40"/>
      <c r="J161" s="40"/>
      <c r="K161" s="40"/>
      <c r="L161" s="40"/>
      <c r="M161" s="40"/>
    </row>
    <row r="162" spans="1:13" ht="12.75" customHeight="1" x14ac:dyDescent="0.2">
      <c r="A162" s="38"/>
      <c r="B162" s="86"/>
      <c r="D162" s="40"/>
      <c r="E162" s="40"/>
      <c r="F162" s="40"/>
      <c r="G162" s="40"/>
      <c r="H162" s="40"/>
      <c r="I162" s="40"/>
      <c r="J162" s="40"/>
      <c r="K162" s="40"/>
      <c r="L162" s="40"/>
      <c r="M162" s="40"/>
    </row>
    <row r="163" spans="1:13" ht="12.75" customHeight="1" x14ac:dyDescent="0.2">
      <c r="A163" s="38"/>
      <c r="B163" s="86"/>
      <c r="D163" s="40"/>
      <c r="E163" s="40"/>
      <c r="F163" s="40"/>
      <c r="G163" s="40"/>
      <c r="H163" s="40"/>
      <c r="I163" s="40"/>
      <c r="J163" s="40"/>
      <c r="K163" s="40"/>
      <c r="L163" s="40"/>
      <c r="M163" s="40"/>
    </row>
    <row r="164" spans="1:13" ht="12.75" customHeight="1" x14ac:dyDescent="0.2">
      <c r="A164" s="38"/>
      <c r="B164" s="86"/>
      <c r="D164" s="40"/>
      <c r="E164" s="40"/>
      <c r="F164" s="40"/>
      <c r="G164" s="40"/>
      <c r="H164" s="40"/>
      <c r="I164" s="40"/>
      <c r="J164" s="40"/>
      <c r="K164" s="40"/>
      <c r="L164" s="40"/>
      <c r="M164" s="40"/>
    </row>
    <row r="165" spans="1:13" ht="12.75" customHeight="1" x14ac:dyDescent="0.2">
      <c r="A165" s="38"/>
      <c r="B165" s="86"/>
      <c r="D165" s="40"/>
      <c r="E165" s="40"/>
      <c r="F165" s="40"/>
      <c r="G165" s="40"/>
      <c r="H165" s="40"/>
      <c r="I165" s="40"/>
      <c r="J165" s="40"/>
      <c r="K165" s="40"/>
      <c r="L165" s="40"/>
      <c r="M165" s="40"/>
    </row>
    <row r="166" spans="1:13" ht="12.75" customHeight="1" x14ac:dyDescent="0.2">
      <c r="A166" s="38"/>
      <c r="B166" s="86"/>
      <c r="D166" s="40"/>
      <c r="E166" s="40"/>
      <c r="F166" s="40"/>
      <c r="G166" s="40"/>
      <c r="H166" s="40"/>
      <c r="I166" s="40"/>
      <c r="J166" s="40"/>
      <c r="K166" s="40"/>
      <c r="L166" s="40"/>
      <c r="M166" s="40"/>
    </row>
    <row r="167" spans="1:13" ht="12.75" customHeight="1" x14ac:dyDescent="0.2">
      <c r="A167" s="38"/>
      <c r="B167" s="86"/>
      <c r="D167" s="40"/>
      <c r="E167" s="40"/>
      <c r="F167" s="40"/>
      <c r="G167" s="40"/>
      <c r="H167" s="40"/>
      <c r="I167" s="40"/>
      <c r="J167" s="40"/>
      <c r="K167" s="40"/>
      <c r="L167" s="40"/>
      <c r="M167" s="40"/>
    </row>
    <row r="168" spans="1:13" ht="12.75" customHeight="1" x14ac:dyDescent="0.2">
      <c r="A168" s="38"/>
      <c r="B168" s="86"/>
      <c r="D168" s="40"/>
      <c r="E168" s="40"/>
      <c r="F168" s="40"/>
      <c r="G168" s="40"/>
      <c r="H168" s="40"/>
      <c r="I168" s="40"/>
      <c r="J168" s="40"/>
      <c r="K168" s="40"/>
      <c r="L168" s="40"/>
      <c r="M168" s="40"/>
    </row>
    <row r="169" spans="1:13" ht="12.75" customHeight="1" x14ac:dyDescent="0.2">
      <c r="A169" s="38"/>
      <c r="B169" s="86"/>
      <c r="D169" s="40"/>
      <c r="E169" s="40"/>
      <c r="F169" s="40"/>
      <c r="G169" s="40"/>
      <c r="H169" s="40"/>
      <c r="I169" s="40"/>
      <c r="J169" s="40"/>
      <c r="K169" s="40"/>
      <c r="L169" s="40"/>
      <c r="M169" s="40"/>
    </row>
    <row r="170" spans="1:13" ht="12.75" customHeight="1" x14ac:dyDescent="0.2">
      <c r="A170" s="38"/>
      <c r="B170" s="86"/>
      <c r="D170" s="40"/>
      <c r="E170" s="40"/>
      <c r="F170" s="40"/>
      <c r="G170" s="40"/>
      <c r="H170" s="40"/>
      <c r="I170" s="40"/>
      <c r="J170" s="40"/>
      <c r="K170" s="40"/>
      <c r="L170" s="40"/>
      <c r="M170" s="40"/>
    </row>
    <row r="171" spans="1:13" ht="12.75" customHeight="1" x14ac:dyDescent="0.2">
      <c r="A171" s="38"/>
      <c r="B171" s="86"/>
      <c r="D171" s="40"/>
      <c r="E171" s="40"/>
      <c r="F171" s="40"/>
      <c r="G171" s="40"/>
      <c r="H171" s="40"/>
      <c r="I171" s="40"/>
      <c r="J171" s="40"/>
      <c r="K171" s="40"/>
      <c r="L171" s="40"/>
      <c r="M171" s="40"/>
    </row>
    <row r="172" spans="1:13" ht="12.75" customHeight="1" x14ac:dyDescent="0.2">
      <c r="A172" s="38"/>
      <c r="B172" s="86"/>
      <c r="D172" s="40"/>
      <c r="E172" s="40"/>
      <c r="F172" s="40"/>
      <c r="G172" s="40"/>
      <c r="H172" s="40"/>
      <c r="I172" s="40"/>
      <c r="J172" s="40"/>
      <c r="K172" s="40"/>
      <c r="L172" s="40"/>
      <c r="M172" s="40"/>
    </row>
    <row r="173" spans="1:13" ht="12.75" customHeight="1" x14ac:dyDescent="0.2">
      <c r="A173" s="38"/>
      <c r="B173" s="86"/>
      <c r="D173" s="40"/>
      <c r="E173" s="40"/>
      <c r="F173" s="40"/>
      <c r="G173" s="40"/>
      <c r="H173" s="40"/>
      <c r="I173" s="40"/>
      <c r="J173" s="40"/>
      <c r="K173" s="40"/>
      <c r="L173" s="40"/>
      <c r="M173" s="40"/>
    </row>
    <row r="174" spans="1:13" ht="12.75" customHeight="1" x14ac:dyDescent="0.2">
      <c r="A174" s="38"/>
      <c r="B174" s="86"/>
      <c r="D174" s="40"/>
      <c r="E174" s="40"/>
      <c r="F174" s="40"/>
      <c r="G174" s="40"/>
      <c r="H174" s="40"/>
      <c r="I174" s="40"/>
      <c r="J174" s="40"/>
      <c r="K174" s="40"/>
      <c r="L174" s="40"/>
      <c r="M174" s="40"/>
    </row>
    <row r="175" spans="1:13" ht="12.75" customHeight="1" x14ac:dyDescent="0.2">
      <c r="A175" s="38"/>
      <c r="B175" s="86"/>
      <c r="D175" s="40"/>
      <c r="E175" s="40"/>
      <c r="F175" s="40"/>
      <c r="G175" s="40"/>
      <c r="H175" s="40"/>
      <c r="I175" s="40"/>
      <c r="J175" s="40"/>
      <c r="K175" s="40"/>
      <c r="L175" s="40"/>
      <c r="M175" s="40"/>
    </row>
    <row r="176" spans="1:13" ht="12.75" customHeight="1" x14ac:dyDescent="0.2">
      <c r="A176" s="38"/>
      <c r="B176" s="86"/>
      <c r="D176" s="40"/>
      <c r="E176" s="40"/>
      <c r="F176" s="40"/>
      <c r="G176" s="40"/>
      <c r="H176" s="40"/>
      <c r="I176" s="40"/>
      <c r="J176" s="40"/>
      <c r="K176" s="40"/>
      <c r="L176" s="40"/>
      <c r="M176" s="40"/>
    </row>
    <row r="177" spans="1:13" ht="12.75" customHeight="1" x14ac:dyDescent="0.2">
      <c r="A177" s="38"/>
      <c r="B177" s="86"/>
      <c r="D177" s="40"/>
      <c r="E177" s="40"/>
      <c r="F177" s="40"/>
      <c r="G177" s="40"/>
      <c r="H177" s="40"/>
      <c r="I177" s="40"/>
      <c r="J177" s="40"/>
      <c r="K177" s="40"/>
      <c r="L177" s="40"/>
      <c r="M177" s="40"/>
    </row>
    <row r="178" spans="1:13" ht="12.75" customHeight="1" x14ac:dyDescent="0.2">
      <c r="A178" s="38"/>
      <c r="B178" s="86"/>
      <c r="D178" s="40"/>
      <c r="E178" s="40"/>
      <c r="F178" s="40"/>
      <c r="G178" s="40"/>
      <c r="H178" s="40"/>
      <c r="I178" s="40"/>
      <c r="J178" s="40"/>
      <c r="K178" s="40"/>
      <c r="L178" s="40"/>
      <c r="M178" s="40"/>
    </row>
    <row r="179" spans="1:13" ht="12.75" customHeight="1" x14ac:dyDescent="0.2">
      <c r="A179" s="38"/>
      <c r="B179" s="86"/>
      <c r="D179" s="40"/>
      <c r="E179" s="40"/>
      <c r="F179" s="40"/>
      <c r="G179" s="40"/>
      <c r="H179" s="40"/>
      <c r="I179" s="40"/>
      <c r="J179" s="40"/>
      <c r="K179" s="40"/>
      <c r="L179" s="40"/>
      <c r="M179" s="40"/>
    </row>
    <row r="180" spans="1:13" ht="12.75" customHeight="1" x14ac:dyDescent="0.2">
      <c r="A180" s="38"/>
      <c r="B180" s="86"/>
      <c r="D180" s="40"/>
      <c r="E180" s="40"/>
      <c r="F180" s="40"/>
      <c r="G180" s="40"/>
      <c r="H180" s="40"/>
      <c r="I180" s="40"/>
      <c r="J180" s="40"/>
      <c r="K180" s="40"/>
      <c r="L180" s="40"/>
      <c r="M180" s="40"/>
    </row>
    <row r="181" spans="1:13" ht="12.75" customHeight="1" x14ac:dyDescent="0.2">
      <c r="A181" s="38"/>
      <c r="B181" s="86"/>
      <c r="D181" s="40"/>
      <c r="E181" s="40"/>
      <c r="F181" s="40"/>
      <c r="G181" s="40"/>
      <c r="H181" s="40"/>
      <c r="I181" s="40"/>
      <c r="J181" s="40"/>
      <c r="K181" s="40"/>
      <c r="L181" s="40"/>
      <c r="M181" s="40"/>
    </row>
    <row r="182" spans="1:13" ht="12.75" customHeight="1" x14ac:dyDescent="0.2">
      <c r="A182" s="38"/>
      <c r="B182" s="86"/>
      <c r="D182" s="40"/>
      <c r="E182" s="40"/>
      <c r="F182" s="40"/>
      <c r="G182" s="40"/>
      <c r="H182" s="40"/>
      <c r="I182" s="40"/>
      <c r="J182" s="40"/>
      <c r="K182" s="40"/>
      <c r="L182" s="40"/>
      <c r="M182" s="40"/>
    </row>
    <row r="183" spans="1:13" ht="12.75" customHeight="1" x14ac:dyDescent="0.2">
      <c r="A183" s="38"/>
      <c r="B183" s="86"/>
      <c r="D183" s="40"/>
      <c r="E183" s="40"/>
      <c r="F183" s="40"/>
      <c r="G183" s="40"/>
      <c r="H183" s="40"/>
      <c r="I183" s="40"/>
      <c r="J183" s="40"/>
      <c r="K183" s="40"/>
      <c r="L183" s="40"/>
      <c r="M183" s="40"/>
    </row>
    <row r="184" spans="1:13" ht="12.75" customHeight="1" x14ac:dyDescent="0.2">
      <c r="A184" s="38"/>
      <c r="B184" s="86"/>
      <c r="D184" s="40"/>
      <c r="E184" s="40"/>
      <c r="F184" s="40"/>
      <c r="G184" s="40"/>
      <c r="H184" s="40"/>
      <c r="I184" s="40"/>
      <c r="J184" s="40"/>
      <c r="K184" s="40"/>
      <c r="L184" s="40"/>
      <c r="M184" s="40"/>
    </row>
    <row r="185" spans="1:13" ht="12.75" customHeight="1" x14ac:dyDescent="0.2">
      <c r="A185" s="38"/>
      <c r="B185" s="86"/>
      <c r="D185" s="40"/>
      <c r="E185" s="40"/>
      <c r="F185" s="40"/>
      <c r="G185" s="40"/>
      <c r="H185" s="40"/>
      <c r="I185" s="40"/>
      <c r="J185" s="40"/>
      <c r="K185" s="40"/>
      <c r="L185" s="40"/>
      <c r="M185" s="40"/>
    </row>
    <row r="186" spans="1:13" ht="12.75" customHeight="1" x14ac:dyDescent="0.2">
      <c r="A186" s="38"/>
      <c r="B186" s="86"/>
      <c r="D186" s="40"/>
      <c r="E186" s="40"/>
      <c r="F186" s="40"/>
      <c r="G186" s="40"/>
      <c r="H186" s="40"/>
      <c r="I186" s="40"/>
      <c r="J186" s="40"/>
      <c r="K186" s="40"/>
      <c r="L186" s="40"/>
      <c r="M186" s="40"/>
    </row>
    <row r="187" spans="1:13" ht="12.75" customHeight="1" x14ac:dyDescent="0.2">
      <c r="A187" s="38"/>
      <c r="B187" s="86"/>
      <c r="D187" s="40"/>
      <c r="E187" s="40"/>
      <c r="F187" s="40"/>
      <c r="G187" s="40"/>
      <c r="H187" s="40"/>
      <c r="I187" s="40"/>
      <c r="J187" s="40"/>
      <c r="K187" s="40"/>
      <c r="L187" s="40"/>
      <c r="M187" s="40"/>
    </row>
    <row r="188" spans="1:13" ht="12.75" customHeight="1" x14ac:dyDescent="0.2">
      <c r="A188" s="38"/>
      <c r="B188" s="86"/>
      <c r="D188" s="40"/>
      <c r="E188" s="40"/>
      <c r="F188" s="40"/>
      <c r="G188" s="40"/>
      <c r="H188" s="40"/>
      <c r="I188" s="40"/>
      <c r="J188" s="40"/>
      <c r="K188" s="40"/>
      <c r="L188" s="40"/>
      <c r="M188" s="40"/>
    </row>
    <row r="189" spans="1:13" ht="12.75" customHeight="1" x14ac:dyDescent="0.2">
      <c r="A189" s="38"/>
      <c r="B189" s="86"/>
      <c r="D189" s="40"/>
      <c r="E189" s="40"/>
      <c r="F189" s="40"/>
      <c r="G189" s="40"/>
      <c r="H189" s="40"/>
      <c r="I189" s="40"/>
      <c r="J189" s="40"/>
      <c r="K189" s="40"/>
      <c r="L189" s="40"/>
      <c r="M189" s="40"/>
    </row>
    <row r="190" spans="1:13" ht="12.75" customHeight="1" x14ac:dyDescent="0.2">
      <c r="A190" s="38"/>
      <c r="B190" s="86"/>
      <c r="D190" s="40"/>
      <c r="E190" s="40"/>
      <c r="F190" s="40"/>
      <c r="G190" s="40"/>
      <c r="H190" s="40"/>
      <c r="I190" s="40"/>
      <c r="J190" s="40"/>
      <c r="K190" s="40"/>
      <c r="L190" s="40"/>
      <c r="M190" s="40"/>
    </row>
    <row r="191" spans="1:13" ht="12.75" customHeight="1" x14ac:dyDescent="0.2">
      <c r="A191" s="38"/>
      <c r="B191" s="86"/>
      <c r="D191" s="40"/>
      <c r="E191" s="40"/>
      <c r="F191" s="40"/>
      <c r="G191" s="40"/>
      <c r="H191" s="40"/>
      <c r="I191" s="40"/>
      <c r="J191" s="40"/>
      <c r="K191" s="40"/>
      <c r="L191" s="40"/>
      <c r="M191" s="40"/>
    </row>
    <row r="192" spans="1:13" ht="12.75" customHeight="1" x14ac:dyDescent="0.2">
      <c r="A192" s="38"/>
      <c r="B192" s="86"/>
      <c r="D192" s="40"/>
      <c r="E192" s="40"/>
      <c r="F192" s="40"/>
      <c r="G192" s="40"/>
      <c r="H192" s="40"/>
      <c r="I192" s="40"/>
      <c r="J192" s="40"/>
      <c r="K192" s="40"/>
      <c r="L192" s="40"/>
      <c r="M192" s="40"/>
    </row>
    <row r="193" spans="1:13" ht="12.75" customHeight="1" x14ac:dyDescent="0.2">
      <c r="A193" s="38"/>
      <c r="B193" s="86"/>
      <c r="D193" s="40"/>
      <c r="E193" s="40"/>
      <c r="F193" s="40"/>
      <c r="G193" s="40"/>
      <c r="H193" s="40"/>
      <c r="I193" s="40"/>
      <c r="J193" s="40"/>
      <c r="K193" s="40"/>
      <c r="L193" s="40"/>
      <c r="M193" s="40"/>
    </row>
    <row r="194" spans="1:13" ht="12.75" customHeight="1" x14ac:dyDescent="0.2">
      <c r="A194" s="38"/>
      <c r="B194" s="86"/>
      <c r="D194" s="40"/>
      <c r="E194" s="40"/>
      <c r="F194" s="40"/>
      <c r="G194" s="40"/>
      <c r="H194" s="40"/>
      <c r="I194" s="40"/>
      <c r="J194" s="40"/>
      <c r="K194" s="40"/>
      <c r="L194" s="40"/>
      <c r="M194" s="40"/>
    </row>
    <row r="195" spans="1:13" ht="12.75" customHeight="1" x14ac:dyDescent="0.2">
      <c r="A195" s="38"/>
      <c r="B195" s="86"/>
      <c r="D195" s="40"/>
      <c r="E195" s="40"/>
      <c r="F195" s="40"/>
      <c r="G195" s="40"/>
      <c r="H195" s="40"/>
      <c r="I195" s="40"/>
      <c r="J195" s="40"/>
      <c r="K195" s="40"/>
      <c r="L195" s="40"/>
      <c r="M195" s="40"/>
    </row>
    <row r="196" spans="1:13" ht="12.75" customHeight="1" x14ac:dyDescent="0.2">
      <c r="A196" s="38"/>
      <c r="B196" s="86"/>
      <c r="D196" s="40"/>
      <c r="E196" s="40"/>
      <c r="F196" s="40"/>
      <c r="G196" s="40"/>
      <c r="H196" s="40"/>
      <c r="I196" s="40"/>
      <c r="J196" s="40"/>
      <c r="K196" s="40"/>
      <c r="L196" s="40"/>
      <c r="M196" s="40"/>
    </row>
    <row r="197" spans="1:13" ht="12.75" customHeight="1" x14ac:dyDescent="0.2">
      <c r="A197" s="38"/>
      <c r="B197" s="86"/>
      <c r="D197" s="40"/>
      <c r="E197" s="40"/>
      <c r="F197" s="40"/>
      <c r="G197" s="40"/>
      <c r="H197" s="40"/>
      <c r="I197" s="40"/>
      <c r="J197" s="40"/>
      <c r="K197" s="40"/>
      <c r="L197" s="40"/>
      <c r="M197" s="40"/>
    </row>
    <row r="198" spans="1:13" ht="12.75" customHeight="1" x14ac:dyDescent="0.2">
      <c r="A198" s="38"/>
      <c r="B198" s="86"/>
      <c r="D198" s="40"/>
      <c r="E198" s="40"/>
      <c r="F198" s="40"/>
      <c r="G198" s="40"/>
      <c r="H198" s="40"/>
      <c r="I198" s="40"/>
      <c r="J198" s="40"/>
      <c r="K198" s="40"/>
      <c r="L198" s="40"/>
      <c r="M198" s="40"/>
    </row>
    <row r="199" spans="1:13" ht="12.75" customHeight="1" x14ac:dyDescent="0.2">
      <c r="A199" s="38"/>
      <c r="B199" s="86"/>
      <c r="D199" s="40"/>
      <c r="E199" s="40"/>
      <c r="F199" s="40"/>
      <c r="G199" s="40"/>
      <c r="H199" s="40"/>
      <c r="I199" s="40"/>
      <c r="J199" s="40"/>
      <c r="K199" s="40"/>
      <c r="L199" s="40"/>
      <c r="M199" s="40"/>
    </row>
    <row r="200" spans="1:13" ht="12.75" customHeight="1" x14ac:dyDescent="0.2">
      <c r="A200" s="38"/>
      <c r="B200" s="86"/>
      <c r="D200" s="40"/>
      <c r="E200" s="40"/>
      <c r="F200" s="40"/>
      <c r="G200" s="40"/>
      <c r="H200" s="40"/>
      <c r="I200" s="40"/>
      <c r="J200" s="40"/>
      <c r="K200" s="40"/>
      <c r="L200" s="40"/>
      <c r="M200" s="40"/>
    </row>
    <row r="201" spans="1:13" ht="12.75" customHeight="1" x14ac:dyDescent="0.2">
      <c r="A201" s="38"/>
      <c r="B201" s="86"/>
      <c r="D201" s="40"/>
      <c r="E201" s="40"/>
      <c r="F201" s="40"/>
      <c r="G201" s="40"/>
      <c r="H201" s="40"/>
      <c r="I201" s="40"/>
      <c r="J201" s="40"/>
      <c r="K201" s="40"/>
      <c r="L201" s="40"/>
      <c r="M201" s="40"/>
    </row>
    <row r="202" spans="1:13" ht="12.75" customHeight="1" x14ac:dyDescent="0.2">
      <c r="A202" s="38"/>
      <c r="B202" s="86"/>
      <c r="D202" s="40"/>
      <c r="E202" s="40"/>
      <c r="F202" s="40"/>
      <c r="G202" s="40"/>
      <c r="H202" s="40"/>
      <c r="I202" s="40"/>
      <c r="J202" s="40"/>
      <c r="K202" s="40"/>
      <c r="L202" s="40"/>
      <c r="M202" s="40"/>
    </row>
    <row r="203" spans="1:13" ht="12.75" customHeight="1" x14ac:dyDescent="0.2">
      <c r="A203" s="38"/>
      <c r="B203" s="86"/>
      <c r="D203" s="40"/>
      <c r="E203" s="40"/>
      <c r="F203" s="40"/>
      <c r="G203" s="40"/>
      <c r="H203" s="40"/>
      <c r="I203" s="40"/>
      <c r="J203" s="40"/>
      <c r="K203" s="40"/>
      <c r="L203" s="40"/>
      <c r="M203" s="40"/>
    </row>
    <row r="204" spans="1:13" ht="12.75" customHeight="1" x14ac:dyDescent="0.2">
      <c r="A204" s="38"/>
      <c r="B204" s="86"/>
      <c r="D204" s="40"/>
      <c r="E204" s="40"/>
      <c r="F204" s="40"/>
      <c r="G204" s="40"/>
      <c r="H204" s="40"/>
      <c r="I204" s="40"/>
      <c r="J204" s="40"/>
      <c r="K204" s="40"/>
      <c r="L204" s="40"/>
      <c r="M204" s="40"/>
    </row>
    <row r="205" spans="1:13" ht="12.75" customHeight="1" x14ac:dyDescent="0.2">
      <c r="A205" s="38"/>
      <c r="B205" s="86"/>
      <c r="D205" s="40"/>
      <c r="E205" s="40"/>
      <c r="F205" s="40"/>
      <c r="G205" s="40"/>
      <c r="H205" s="40"/>
      <c r="I205" s="40"/>
      <c r="J205" s="40"/>
      <c r="K205" s="40"/>
      <c r="L205" s="40"/>
      <c r="M205" s="40"/>
    </row>
    <row r="206" spans="1:13" ht="12.75" customHeight="1" x14ac:dyDescent="0.2">
      <c r="A206" s="38"/>
      <c r="B206" s="86"/>
      <c r="D206" s="40"/>
      <c r="E206" s="40"/>
      <c r="F206" s="40"/>
      <c r="G206" s="40"/>
      <c r="H206" s="40"/>
      <c r="I206" s="40"/>
      <c r="J206" s="40"/>
      <c r="K206" s="40"/>
      <c r="L206" s="40"/>
      <c r="M206" s="40"/>
    </row>
    <row r="207" spans="1:13" ht="12.75" customHeight="1" x14ac:dyDescent="0.2">
      <c r="A207" s="38"/>
      <c r="B207" s="86"/>
      <c r="D207" s="40"/>
      <c r="E207" s="40"/>
      <c r="F207" s="40"/>
      <c r="G207" s="40"/>
      <c r="H207" s="40"/>
      <c r="I207" s="40"/>
      <c r="J207" s="40"/>
      <c r="K207" s="40"/>
      <c r="L207" s="40"/>
      <c r="M207" s="40"/>
    </row>
    <row r="208" spans="1:13" ht="12.75" customHeight="1" x14ac:dyDescent="0.2">
      <c r="A208" s="38"/>
      <c r="B208" s="86"/>
      <c r="D208" s="40"/>
      <c r="E208" s="40"/>
      <c r="F208" s="40"/>
      <c r="G208" s="40"/>
      <c r="H208" s="40"/>
      <c r="I208" s="40"/>
      <c r="J208" s="40"/>
      <c r="K208" s="40"/>
      <c r="L208" s="40"/>
      <c r="M208" s="40"/>
    </row>
    <row r="209" spans="1:13" ht="12.75" customHeight="1" x14ac:dyDescent="0.2">
      <c r="A209" s="38"/>
      <c r="B209" s="86"/>
      <c r="D209" s="40"/>
      <c r="E209" s="40"/>
      <c r="F209" s="40"/>
      <c r="G209" s="40"/>
      <c r="H209" s="40"/>
      <c r="I209" s="40"/>
      <c r="J209" s="40"/>
      <c r="K209" s="40"/>
      <c r="L209" s="40"/>
      <c r="M209" s="40"/>
    </row>
    <row r="210" spans="1:13" ht="12.75" customHeight="1" x14ac:dyDescent="0.2">
      <c r="A210" s="38"/>
      <c r="B210" s="86"/>
      <c r="D210" s="40"/>
      <c r="E210" s="40"/>
      <c r="F210" s="40"/>
      <c r="G210" s="40"/>
      <c r="H210" s="40"/>
      <c r="I210" s="40"/>
      <c r="J210" s="40"/>
      <c r="K210" s="40"/>
      <c r="L210" s="40"/>
      <c r="M210" s="40"/>
    </row>
    <row r="211" spans="1:13" ht="12.75" customHeight="1" x14ac:dyDescent="0.2">
      <c r="A211" s="38"/>
      <c r="B211" s="86"/>
      <c r="D211" s="40"/>
      <c r="E211" s="40"/>
      <c r="F211" s="40"/>
      <c r="G211" s="40"/>
      <c r="H211" s="40"/>
      <c r="I211" s="40"/>
      <c r="J211" s="40"/>
      <c r="K211" s="40"/>
      <c r="L211" s="40"/>
      <c r="M211" s="40"/>
    </row>
    <row r="212" spans="1:13" ht="12.75" customHeight="1" x14ac:dyDescent="0.2">
      <c r="A212" s="38"/>
      <c r="B212" s="86"/>
      <c r="D212" s="40"/>
      <c r="E212" s="40"/>
      <c r="F212" s="40"/>
      <c r="G212" s="40"/>
      <c r="H212" s="40"/>
      <c r="I212" s="40"/>
      <c r="J212" s="40"/>
      <c r="K212" s="40"/>
      <c r="L212" s="40"/>
      <c r="M212" s="40"/>
    </row>
    <row r="213" spans="1:13" ht="12.75" customHeight="1" x14ac:dyDescent="0.2">
      <c r="A213" s="38"/>
      <c r="B213" s="86"/>
      <c r="D213" s="40"/>
      <c r="E213" s="40"/>
      <c r="F213" s="40"/>
      <c r="G213" s="40"/>
      <c r="H213" s="40"/>
      <c r="I213" s="40"/>
      <c r="J213" s="40"/>
      <c r="K213" s="40"/>
      <c r="L213" s="40"/>
      <c r="M213" s="40"/>
    </row>
    <row r="214" spans="1:13" ht="12.75" customHeight="1" x14ac:dyDescent="0.2">
      <c r="A214" s="38"/>
      <c r="B214" s="86"/>
      <c r="D214" s="40"/>
      <c r="E214" s="40"/>
      <c r="F214" s="40"/>
      <c r="G214" s="40"/>
      <c r="H214" s="40"/>
      <c r="I214" s="40"/>
      <c r="J214" s="40"/>
      <c r="K214" s="40"/>
      <c r="L214" s="40"/>
      <c r="M214" s="40"/>
    </row>
    <row r="215" spans="1:13" ht="12.75" customHeight="1" x14ac:dyDescent="0.2">
      <c r="A215" s="38"/>
      <c r="B215" s="86"/>
      <c r="D215" s="40"/>
      <c r="E215" s="40"/>
      <c r="F215" s="40"/>
      <c r="G215" s="40"/>
      <c r="H215" s="40"/>
      <c r="I215" s="40"/>
      <c r="J215" s="40"/>
      <c r="K215" s="40"/>
      <c r="L215" s="40"/>
      <c r="M215" s="40"/>
    </row>
    <row r="216" spans="1:13" ht="12.75" customHeight="1" x14ac:dyDescent="0.2">
      <c r="A216" s="38"/>
      <c r="B216" s="86"/>
      <c r="D216" s="40"/>
      <c r="E216" s="40"/>
      <c r="F216" s="40"/>
      <c r="G216" s="40"/>
      <c r="H216" s="40"/>
      <c r="I216" s="40"/>
      <c r="J216" s="40"/>
      <c r="K216" s="40"/>
      <c r="L216" s="40"/>
      <c r="M216" s="40"/>
    </row>
    <row r="217" spans="1:13" ht="12.75" customHeight="1" x14ac:dyDescent="0.2">
      <c r="A217" s="38"/>
      <c r="B217" s="86"/>
      <c r="D217" s="40"/>
      <c r="E217" s="40"/>
      <c r="F217" s="40"/>
      <c r="G217" s="40"/>
      <c r="H217" s="40"/>
      <c r="I217" s="40"/>
      <c r="J217" s="40"/>
      <c r="K217" s="40"/>
      <c r="L217" s="40"/>
      <c r="M217" s="40"/>
    </row>
    <row r="218" spans="1:13" ht="12.75" customHeight="1" x14ac:dyDescent="0.2">
      <c r="A218" s="38"/>
      <c r="B218" s="86"/>
      <c r="D218" s="40"/>
      <c r="E218" s="40"/>
      <c r="F218" s="40"/>
      <c r="G218" s="40"/>
      <c r="H218" s="40"/>
      <c r="I218" s="40"/>
      <c r="J218" s="40"/>
      <c r="K218" s="40"/>
      <c r="L218" s="40"/>
      <c r="M218" s="40"/>
    </row>
    <row r="219" spans="1:13" ht="12.75" customHeight="1" x14ac:dyDescent="0.2">
      <c r="A219" s="38"/>
      <c r="B219" s="86"/>
      <c r="D219" s="40"/>
      <c r="E219" s="40"/>
      <c r="F219" s="40"/>
      <c r="G219" s="40"/>
      <c r="H219" s="40"/>
      <c r="I219" s="40"/>
      <c r="J219" s="40"/>
      <c r="K219" s="40"/>
      <c r="L219" s="40"/>
      <c r="M219" s="40"/>
    </row>
    <row r="220" spans="1:13" ht="12.75" customHeight="1" x14ac:dyDescent="0.2">
      <c r="A220" s="38"/>
      <c r="B220" s="86"/>
      <c r="D220" s="40"/>
      <c r="E220" s="40"/>
      <c r="F220" s="40"/>
      <c r="G220" s="40"/>
      <c r="H220" s="40"/>
      <c r="I220" s="40"/>
      <c r="J220" s="40"/>
      <c r="K220" s="40"/>
      <c r="L220" s="40"/>
      <c r="M220" s="40"/>
    </row>
    <row r="221" spans="1:13" ht="12.75" customHeight="1" x14ac:dyDescent="0.2">
      <c r="A221" s="38"/>
      <c r="B221" s="86"/>
      <c r="D221" s="40"/>
      <c r="E221" s="40"/>
      <c r="F221" s="40"/>
      <c r="G221" s="40"/>
      <c r="H221" s="40"/>
      <c r="I221" s="40"/>
      <c r="J221" s="40"/>
      <c r="K221" s="40"/>
      <c r="L221" s="40"/>
      <c r="M221" s="40"/>
    </row>
    <row r="222" spans="1:13" ht="12.75" customHeight="1" x14ac:dyDescent="0.2">
      <c r="A222" s="38"/>
      <c r="B222" s="86"/>
      <c r="D222" s="40"/>
      <c r="E222" s="40"/>
      <c r="F222" s="40"/>
      <c r="G222" s="40"/>
      <c r="H222" s="40"/>
      <c r="I222" s="40"/>
      <c r="J222" s="40"/>
      <c r="K222" s="40"/>
      <c r="L222" s="40"/>
      <c r="M222" s="40"/>
    </row>
    <row r="223" spans="1:13" ht="12.75" customHeight="1" x14ac:dyDescent="0.2">
      <c r="A223" s="38"/>
      <c r="B223" s="86"/>
      <c r="D223" s="40"/>
      <c r="E223" s="40"/>
      <c r="F223" s="40"/>
      <c r="G223" s="40"/>
      <c r="H223" s="40"/>
      <c r="I223" s="40"/>
      <c r="J223" s="40"/>
      <c r="K223" s="40"/>
      <c r="L223" s="40"/>
      <c r="M223" s="40"/>
    </row>
    <row r="224" spans="1:13" ht="12.75" customHeight="1" x14ac:dyDescent="0.2">
      <c r="A224" s="38"/>
      <c r="B224" s="86"/>
      <c r="D224" s="40"/>
      <c r="E224" s="40"/>
      <c r="F224" s="40"/>
      <c r="G224" s="40"/>
      <c r="H224" s="40"/>
      <c r="I224" s="40"/>
      <c r="J224" s="40"/>
      <c r="K224" s="40"/>
      <c r="L224" s="40"/>
      <c r="M224" s="40"/>
    </row>
    <row r="225" spans="1:13" ht="12.75" customHeight="1" x14ac:dyDescent="0.2">
      <c r="A225" s="38"/>
      <c r="B225" s="86"/>
      <c r="D225" s="40"/>
      <c r="E225" s="40"/>
      <c r="F225" s="40"/>
      <c r="G225" s="40"/>
      <c r="H225" s="40"/>
      <c r="I225" s="40"/>
      <c r="J225" s="40"/>
      <c r="K225" s="40"/>
      <c r="L225" s="40"/>
      <c r="M225" s="40"/>
    </row>
    <row r="226" spans="1:13" ht="12.75" customHeight="1" x14ac:dyDescent="0.2">
      <c r="A226" s="38"/>
      <c r="B226" s="86"/>
      <c r="D226" s="40"/>
      <c r="E226" s="40"/>
      <c r="F226" s="40"/>
      <c r="G226" s="40"/>
      <c r="H226" s="40"/>
      <c r="I226" s="40"/>
      <c r="J226" s="40"/>
      <c r="K226" s="40"/>
      <c r="L226" s="40"/>
      <c r="M226" s="40"/>
    </row>
    <row r="227" spans="1:13" ht="12.75" customHeight="1" x14ac:dyDescent="0.2">
      <c r="A227" s="38"/>
      <c r="B227" s="86"/>
      <c r="D227" s="40"/>
      <c r="E227" s="40"/>
      <c r="F227" s="40"/>
      <c r="G227" s="40"/>
      <c r="H227" s="40"/>
      <c r="I227" s="40"/>
      <c r="J227" s="40"/>
      <c r="K227" s="40"/>
      <c r="L227" s="40"/>
      <c r="M227" s="40"/>
    </row>
    <row r="228" spans="1:13" ht="12.75" customHeight="1" x14ac:dyDescent="0.2">
      <c r="A228" s="38"/>
      <c r="B228" s="86"/>
      <c r="D228" s="40"/>
      <c r="E228" s="40"/>
      <c r="F228" s="40"/>
      <c r="G228" s="40"/>
      <c r="H228" s="40"/>
      <c r="I228" s="40"/>
      <c r="J228" s="40"/>
      <c r="K228" s="40"/>
      <c r="L228" s="40"/>
      <c r="M228" s="40"/>
    </row>
    <row r="229" spans="1:13" ht="12.75" customHeight="1" x14ac:dyDescent="0.2">
      <c r="A229" s="38"/>
      <c r="B229" s="86"/>
      <c r="D229" s="40"/>
      <c r="E229" s="40"/>
      <c r="F229" s="40"/>
      <c r="G229" s="40"/>
      <c r="H229" s="40"/>
      <c r="I229" s="40"/>
      <c r="J229" s="40"/>
      <c r="K229" s="40"/>
      <c r="L229" s="40"/>
      <c r="M229" s="40"/>
    </row>
    <row r="230" spans="1:13" ht="12.75" customHeight="1" x14ac:dyDescent="0.2">
      <c r="A230" s="38"/>
      <c r="B230" s="86"/>
      <c r="D230" s="40"/>
      <c r="E230" s="40"/>
      <c r="F230" s="40"/>
      <c r="G230" s="40"/>
      <c r="H230" s="40"/>
      <c r="I230" s="40"/>
      <c r="J230" s="40"/>
      <c r="K230" s="40"/>
      <c r="L230" s="40"/>
      <c r="M230" s="40"/>
    </row>
    <row r="231" spans="1:13" ht="12.75" customHeight="1" x14ac:dyDescent="0.2">
      <c r="A231" s="38"/>
      <c r="B231" s="86"/>
      <c r="D231" s="40"/>
      <c r="E231" s="40"/>
      <c r="F231" s="40"/>
      <c r="G231" s="40"/>
      <c r="H231" s="40"/>
      <c r="I231" s="40"/>
      <c r="J231" s="40"/>
      <c r="K231" s="40"/>
      <c r="L231" s="40"/>
      <c r="M231" s="40"/>
    </row>
    <row r="232" spans="1:13" ht="12.75" customHeight="1" x14ac:dyDescent="0.2">
      <c r="A232" s="38"/>
      <c r="B232" s="86"/>
      <c r="D232" s="40"/>
      <c r="E232" s="40"/>
      <c r="F232" s="40"/>
      <c r="G232" s="40"/>
      <c r="H232" s="40"/>
      <c r="I232" s="40"/>
      <c r="J232" s="40"/>
      <c r="K232" s="40"/>
      <c r="L232" s="40"/>
      <c r="M232" s="40"/>
    </row>
    <row r="233" spans="1:13" ht="12.75" customHeight="1" x14ac:dyDescent="0.2">
      <c r="A233" s="38"/>
      <c r="B233" s="86"/>
      <c r="D233" s="40"/>
      <c r="E233" s="40"/>
      <c r="F233" s="40"/>
      <c r="G233" s="40"/>
      <c r="H233" s="40"/>
      <c r="I233" s="40"/>
      <c r="J233" s="40"/>
      <c r="K233" s="40"/>
      <c r="L233" s="40"/>
      <c r="M233" s="40"/>
    </row>
    <row r="234" spans="1:13" ht="12.75" customHeight="1" x14ac:dyDescent="0.2">
      <c r="A234" s="38"/>
      <c r="B234" s="86"/>
      <c r="D234" s="40"/>
      <c r="E234" s="40"/>
      <c r="F234" s="40"/>
      <c r="G234" s="40"/>
      <c r="H234" s="40"/>
      <c r="I234" s="40"/>
      <c r="J234" s="40"/>
      <c r="K234" s="40"/>
      <c r="L234" s="40"/>
      <c r="M234" s="40"/>
    </row>
    <row r="235" spans="1:13" ht="12.75" customHeight="1" x14ac:dyDescent="0.2">
      <c r="A235" s="38"/>
      <c r="B235" s="86"/>
      <c r="D235" s="40"/>
      <c r="E235" s="40"/>
      <c r="F235" s="40"/>
      <c r="G235" s="40"/>
      <c r="H235" s="40"/>
      <c r="I235" s="40"/>
      <c r="J235" s="40"/>
      <c r="K235" s="40"/>
      <c r="L235" s="40"/>
      <c r="M235" s="40"/>
    </row>
    <row r="236" spans="1:13" ht="12.75" customHeight="1" x14ac:dyDescent="0.2">
      <c r="A236" s="38"/>
      <c r="B236" s="86"/>
      <c r="D236" s="40"/>
      <c r="E236" s="40"/>
      <c r="F236" s="40"/>
      <c r="G236" s="40"/>
      <c r="H236" s="40"/>
      <c r="I236" s="40"/>
      <c r="J236" s="40"/>
      <c r="K236" s="40"/>
      <c r="L236" s="40"/>
      <c r="M236" s="40"/>
    </row>
    <row r="237" spans="1:13" ht="12.75" customHeight="1" x14ac:dyDescent="0.2">
      <c r="A237" s="38"/>
      <c r="B237" s="86"/>
      <c r="D237" s="40"/>
      <c r="E237" s="40"/>
      <c r="F237" s="40"/>
      <c r="G237" s="40"/>
      <c r="H237" s="40"/>
      <c r="I237" s="40"/>
      <c r="J237" s="40"/>
      <c r="K237" s="40"/>
      <c r="L237" s="40"/>
      <c r="M237" s="40"/>
    </row>
    <row r="238" spans="1:13" ht="12.75" customHeight="1" x14ac:dyDescent="0.2">
      <c r="A238" s="38"/>
      <c r="B238" s="86"/>
      <c r="D238" s="40"/>
      <c r="E238" s="40"/>
      <c r="F238" s="40"/>
      <c r="G238" s="40"/>
      <c r="H238" s="40"/>
      <c r="I238" s="40"/>
      <c r="J238" s="40"/>
      <c r="K238" s="40"/>
      <c r="L238" s="40"/>
      <c r="M238" s="40"/>
    </row>
    <row r="239" spans="1:13" ht="12.75" customHeight="1" x14ac:dyDescent="0.2">
      <c r="A239" s="38"/>
      <c r="B239" s="86"/>
      <c r="D239" s="40"/>
      <c r="E239" s="40"/>
      <c r="F239" s="40"/>
      <c r="G239" s="40"/>
      <c r="H239" s="40"/>
      <c r="I239" s="40"/>
      <c r="J239" s="40"/>
      <c r="K239" s="40"/>
      <c r="L239" s="40"/>
      <c r="M239" s="40"/>
    </row>
    <row r="240" spans="1:13" ht="12.75" customHeight="1" x14ac:dyDescent="0.2">
      <c r="A240" s="38"/>
      <c r="B240" s="86"/>
      <c r="D240" s="40"/>
      <c r="E240" s="40"/>
      <c r="F240" s="40"/>
      <c r="G240" s="40"/>
      <c r="H240" s="40"/>
      <c r="I240" s="40"/>
      <c r="J240" s="40"/>
      <c r="K240" s="40"/>
      <c r="L240" s="40"/>
      <c r="M240" s="40"/>
    </row>
    <row r="241" spans="1:13" ht="12.75" customHeight="1" x14ac:dyDescent="0.2">
      <c r="A241" s="38"/>
      <c r="B241" s="86"/>
      <c r="D241" s="40"/>
      <c r="E241" s="40"/>
      <c r="F241" s="40"/>
      <c r="G241" s="40"/>
      <c r="H241" s="40"/>
      <c r="I241" s="40"/>
      <c r="J241" s="40"/>
      <c r="K241" s="40"/>
      <c r="L241" s="40"/>
      <c r="M241" s="40"/>
    </row>
    <row r="242" spans="1:13" ht="12.75" customHeight="1" x14ac:dyDescent="0.2">
      <c r="A242" s="38"/>
      <c r="B242" s="86"/>
      <c r="D242" s="40"/>
      <c r="E242" s="40"/>
      <c r="F242" s="40"/>
      <c r="G242" s="40"/>
      <c r="H242" s="40"/>
      <c r="I242" s="40"/>
      <c r="J242" s="40"/>
      <c r="K242" s="40"/>
      <c r="L242" s="40"/>
      <c r="M242" s="40"/>
    </row>
    <row r="243" spans="1:13" ht="12.75" customHeight="1" x14ac:dyDescent="0.2">
      <c r="A243" s="38"/>
      <c r="B243" s="86"/>
      <c r="D243" s="40"/>
      <c r="E243" s="40"/>
      <c r="F243" s="40"/>
      <c r="G243" s="40"/>
      <c r="H243" s="40"/>
      <c r="I243" s="40"/>
      <c r="J243" s="40"/>
      <c r="K243" s="40"/>
      <c r="L243" s="40"/>
      <c r="M243" s="40"/>
    </row>
    <row r="244" spans="1:13" ht="12.75" customHeight="1" x14ac:dyDescent="0.2">
      <c r="A244" s="38"/>
      <c r="B244" s="86"/>
      <c r="D244" s="40"/>
      <c r="E244" s="40"/>
      <c r="F244" s="40"/>
      <c r="G244" s="40"/>
      <c r="H244" s="40"/>
      <c r="I244" s="40"/>
      <c r="J244" s="40"/>
      <c r="K244" s="40"/>
      <c r="L244" s="40"/>
      <c r="M244" s="40"/>
    </row>
    <row r="245" spans="1:13" ht="12.75" customHeight="1" x14ac:dyDescent="0.2">
      <c r="A245" s="38"/>
      <c r="B245" s="86"/>
      <c r="D245" s="40"/>
      <c r="E245" s="40"/>
      <c r="F245" s="40"/>
      <c r="G245" s="40"/>
      <c r="H245" s="40"/>
      <c r="I245" s="40"/>
      <c r="J245" s="40"/>
      <c r="K245" s="40"/>
      <c r="L245" s="40"/>
      <c r="M245" s="40"/>
    </row>
    <row r="246" spans="1:13" ht="12.75" customHeight="1" x14ac:dyDescent="0.2">
      <c r="A246" s="38"/>
      <c r="B246" s="86"/>
      <c r="D246" s="40"/>
      <c r="E246" s="40"/>
      <c r="F246" s="40"/>
      <c r="G246" s="40"/>
      <c r="H246" s="40"/>
      <c r="I246" s="40"/>
      <c r="J246" s="40"/>
      <c r="K246" s="40"/>
      <c r="L246" s="40"/>
      <c r="M246" s="40"/>
    </row>
    <row r="247" spans="1:13" ht="12.75" customHeight="1" x14ac:dyDescent="0.2">
      <c r="A247" s="38"/>
      <c r="B247" s="86"/>
      <c r="D247" s="40"/>
      <c r="E247" s="40"/>
      <c r="F247" s="40"/>
      <c r="G247" s="40"/>
      <c r="H247" s="40"/>
      <c r="I247" s="40"/>
      <c r="J247" s="40"/>
      <c r="K247" s="40"/>
      <c r="L247" s="40"/>
      <c r="M247" s="40"/>
    </row>
    <row r="248" spans="1:13" ht="12.75" customHeight="1" x14ac:dyDescent="0.2">
      <c r="A248" s="38"/>
      <c r="B248" s="86"/>
      <c r="D248" s="40"/>
      <c r="E248" s="40"/>
      <c r="F248" s="40"/>
      <c r="G248" s="40"/>
      <c r="H248" s="40"/>
      <c r="I248" s="40"/>
      <c r="J248" s="40"/>
      <c r="K248" s="40"/>
      <c r="L248" s="40"/>
      <c r="M248" s="40"/>
    </row>
    <row r="249" spans="1:13" ht="12.75" customHeight="1" x14ac:dyDescent="0.2">
      <c r="A249" s="38"/>
      <c r="B249" s="86"/>
      <c r="D249" s="40"/>
      <c r="E249" s="40"/>
      <c r="F249" s="40"/>
      <c r="G249" s="40"/>
      <c r="H249" s="40"/>
      <c r="I249" s="40"/>
      <c r="J249" s="40"/>
      <c r="K249" s="40"/>
      <c r="L249" s="40"/>
      <c r="M249" s="40"/>
    </row>
    <row r="250" spans="1:13" ht="12.75" customHeight="1" x14ac:dyDescent="0.2">
      <c r="A250" s="38"/>
      <c r="B250" s="86"/>
      <c r="D250" s="40"/>
      <c r="E250" s="40"/>
      <c r="F250" s="40"/>
      <c r="G250" s="40"/>
      <c r="H250" s="40"/>
      <c r="I250" s="40"/>
      <c r="J250" s="40"/>
      <c r="K250" s="40"/>
      <c r="L250" s="40"/>
      <c r="M250" s="40"/>
    </row>
    <row r="251" spans="1:13" ht="12.75" customHeight="1" x14ac:dyDescent="0.2">
      <c r="A251" s="38"/>
      <c r="B251" s="86"/>
      <c r="D251" s="40"/>
      <c r="E251" s="40"/>
      <c r="F251" s="40"/>
      <c r="G251" s="40"/>
      <c r="H251" s="40"/>
      <c r="I251" s="40"/>
      <c r="J251" s="40"/>
      <c r="K251" s="40"/>
      <c r="L251" s="40"/>
      <c r="M251" s="40"/>
    </row>
    <row r="252" spans="1:13" ht="12.75" customHeight="1" x14ac:dyDescent="0.2">
      <c r="A252" s="38"/>
      <c r="B252" s="86"/>
      <c r="D252" s="40"/>
      <c r="E252" s="40"/>
      <c r="F252" s="40"/>
      <c r="G252" s="40"/>
      <c r="H252" s="40"/>
      <c r="I252" s="40"/>
      <c r="J252" s="40"/>
      <c r="K252" s="40"/>
      <c r="L252" s="40"/>
      <c r="M252" s="40"/>
    </row>
    <row r="253" spans="1:13" ht="12.75" customHeight="1" x14ac:dyDescent="0.2">
      <c r="A253" s="38"/>
      <c r="B253" s="86"/>
      <c r="D253" s="40"/>
      <c r="E253" s="40"/>
      <c r="F253" s="40"/>
      <c r="G253" s="40"/>
      <c r="H253" s="40"/>
      <c r="I253" s="40"/>
      <c r="J253" s="40"/>
      <c r="K253" s="40"/>
      <c r="L253" s="40"/>
      <c r="M253" s="40"/>
    </row>
    <row r="254" spans="1:13" ht="12.75" customHeight="1" x14ac:dyDescent="0.2">
      <c r="A254" s="38"/>
      <c r="B254" s="86"/>
      <c r="D254" s="40"/>
      <c r="E254" s="40"/>
      <c r="F254" s="40"/>
      <c r="G254" s="40"/>
      <c r="H254" s="40"/>
      <c r="I254" s="40"/>
      <c r="J254" s="40"/>
      <c r="K254" s="40"/>
      <c r="L254" s="40"/>
      <c r="M254" s="40"/>
    </row>
    <row r="255" spans="1:13" ht="12.75" customHeight="1" x14ac:dyDescent="0.2">
      <c r="A255" s="38"/>
      <c r="B255" s="86"/>
      <c r="D255" s="40"/>
      <c r="E255" s="40"/>
      <c r="F255" s="40"/>
      <c r="G255" s="40"/>
      <c r="H255" s="40"/>
      <c r="I255" s="40"/>
      <c r="J255" s="40"/>
      <c r="K255" s="40"/>
      <c r="L255" s="40"/>
      <c r="M255" s="40"/>
    </row>
    <row r="256" spans="1:13" ht="12.75" customHeight="1" x14ac:dyDescent="0.2">
      <c r="A256" s="38"/>
      <c r="B256" s="86"/>
      <c r="D256" s="40"/>
      <c r="E256" s="40"/>
      <c r="F256" s="40"/>
      <c r="G256" s="40"/>
      <c r="H256" s="40"/>
      <c r="I256" s="40"/>
      <c r="J256" s="40"/>
      <c r="K256" s="40"/>
      <c r="L256" s="40"/>
      <c r="M256" s="40"/>
    </row>
    <row r="257" spans="1:13" ht="12.75" customHeight="1" x14ac:dyDescent="0.2">
      <c r="A257" s="38"/>
      <c r="B257" s="86"/>
      <c r="D257" s="40"/>
      <c r="E257" s="40"/>
      <c r="F257" s="40"/>
      <c r="G257" s="40"/>
      <c r="H257" s="40"/>
      <c r="I257" s="40"/>
      <c r="J257" s="40"/>
      <c r="K257" s="40"/>
      <c r="L257" s="40"/>
      <c r="M257" s="40"/>
    </row>
    <row r="258" spans="1:13" ht="12.75" customHeight="1" x14ac:dyDescent="0.2">
      <c r="A258" s="38"/>
      <c r="B258" s="86"/>
      <c r="D258" s="40"/>
      <c r="E258" s="40"/>
      <c r="F258" s="40"/>
      <c r="G258" s="40"/>
      <c r="H258" s="40"/>
      <c r="I258" s="40"/>
      <c r="J258" s="40"/>
      <c r="K258" s="40"/>
      <c r="L258" s="40"/>
      <c r="M258" s="40"/>
    </row>
    <row r="259" spans="1:13" ht="12.75" customHeight="1" x14ac:dyDescent="0.2">
      <c r="A259" s="38"/>
      <c r="B259" s="86"/>
      <c r="D259" s="40"/>
      <c r="E259" s="40"/>
      <c r="F259" s="40"/>
      <c r="G259" s="40"/>
      <c r="H259" s="40"/>
      <c r="I259" s="40"/>
      <c r="J259" s="40"/>
      <c r="K259" s="40"/>
      <c r="L259" s="40"/>
      <c r="M259" s="40"/>
    </row>
    <row r="260" spans="1:13" ht="12.75" customHeight="1" x14ac:dyDescent="0.2">
      <c r="A260" s="38"/>
      <c r="B260" s="86"/>
      <c r="D260" s="40"/>
      <c r="E260" s="40"/>
      <c r="F260" s="40"/>
      <c r="G260" s="40"/>
      <c r="H260" s="40"/>
      <c r="I260" s="40"/>
      <c r="J260" s="40"/>
      <c r="K260" s="40"/>
      <c r="L260" s="40"/>
      <c r="M260" s="40"/>
    </row>
    <row r="261" spans="1:13" ht="12.75" customHeight="1" x14ac:dyDescent="0.2">
      <c r="A261" s="38"/>
      <c r="B261" s="86"/>
      <c r="D261" s="40"/>
      <c r="E261" s="40"/>
      <c r="F261" s="40"/>
      <c r="G261" s="40"/>
      <c r="H261" s="40"/>
      <c r="I261" s="40"/>
      <c r="J261" s="40"/>
      <c r="K261" s="40"/>
      <c r="L261" s="40"/>
      <c r="M261" s="40"/>
    </row>
    <row r="262" spans="1:13" ht="12.75" customHeight="1" x14ac:dyDescent="0.2">
      <c r="A262" s="38"/>
      <c r="B262" s="86"/>
      <c r="D262" s="40"/>
      <c r="E262" s="40"/>
      <c r="F262" s="40"/>
      <c r="G262" s="40"/>
      <c r="H262" s="40"/>
      <c r="I262" s="40"/>
      <c r="J262" s="40"/>
      <c r="K262" s="40"/>
      <c r="L262" s="40"/>
      <c r="M262" s="40"/>
    </row>
    <row r="263" spans="1:13" ht="12.75" customHeight="1" x14ac:dyDescent="0.2">
      <c r="A263" s="38"/>
      <c r="B263" s="86"/>
      <c r="D263" s="40"/>
      <c r="E263" s="40"/>
      <c r="F263" s="40"/>
      <c r="G263" s="40"/>
      <c r="H263" s="40"/>
      <c r="I263" s="40"/>
      <c r="J263" s="40"/>
      <c r="K263" s="40"/>
      <c r="L263" s="40"/>
      <c r="M263" s="40"/>
    </row>
    <row r="264" spans="1:13" ht="12.75" customHeight="1" x14ac:dyDescent="0.2">
      <c r="A264" s="38"/>
      <c r="B264" s="86"/>
      <c r="D264" s="40"/>
      <c r="E264" s="40"/>
      <c r="F264" s="40"/>
      <c r="G264" s="40"/>
      <c r="H264" s="40"/>
      <c r="I264" s="40"/>
      <c r="J264" s="40"/>
      <c r="K264" s="40"/>
      <c r="L264" s="40"/>
      <c r="M264" s="40"/>
    </row>
    <row r="265" spans="1:13" ht="12.75" customHeight="1" x14ac:dyDescent="0.2">
      <c r="A265" s="38"/>
      <c r="B265" s="86"/>
      <c r="D265" s="40"/>
      <c r="E265" s="40"/>
      <c r="F265" s="40"/>
      <c r="G265" s="40"/>
      <c r="H265" s="40"/>
      <c r="I265" s="40"/>
      <c r="J265" s="40"/>
      <c r="K265" s="40"/>
      <c r="L265" s="40"/>
      <c r="M265" s="40"/>
    </row>
    <row r="266" spans="1:13" ht="12.75" customHeight="1" x14ac:dyDescent="0.2">
      <c r="A266" s="38"/>
      <c r="B266" s="86"/>
      <c r="D266" s="40"/>
      <c r="E266" s="40"/>
      <c r="F266" s="40"/>
      <c r="G266" s="40"/>
      <c r="H266" s="40"/>
      <c r="I266" s="40"/>
      <c r="J266" s="40"/>
      <c r="K266" s="40"/>
      <c r="L266" s="40"/>
      <c r="M266" s="40"/>
    </row>
    <row r="267" spans="1:13" ht="12.75" customHeight="1" x14ac:dyDescent="0.2">
      <c r="A267" s="38"/>
      <c r="B267" s="86"/>
      <c r="D267" s="40"/>
      <c r="E267" s="40"/>
      <c r="F267" s="40"/>
      <c r="G267" s="40"/>
      <c r="H267" s="40"/>
      <c r="I267" s="40"/>
      <c r="J267" s="40"/>
      <c r="K267" s="40"/>
      <c r="L267" s="40"/>
      <c r="M267" s="40"/>
    </row>
    <row r="268" spans="1:13" ht="12.75" customHeight="1" x14ac:dyDescent="0.2">
      <c r="A268" s="38"/>
      <c r="B268" s="86"/>
      <c r="D268" s="40"/>
      <c r="E268" s="40"/>
      <c r="F268" s="40"/>
      <c r="G268" s="40"/>
      <c r="H268" s="40"/>
      <c r="I268" s="40"/>
      <c r="J268" s="40"/>
      <c r="K268" s="40"/>
      <c r="L268" s="40"/>
      <c r="M268" s="40"/>
    </row>
    <row r="269" spans="1:13" ht="12.75" customHeight="1" x14ac:dyDescent="0.2">
      <c r="A269" s="38"/>
      <c r="B269" s="86"/>
      <c r="D269" s="40"/>
      <c r="E269" s="40"/>
      <c r="F269" s="40"/>
      <c r="G269" s="40"/>
      <c r="H269" s="40"/>
      <c r="I269" s="40"/>
      <c r="J269" s="40"/>
      <c r="K269" s="40"/>
      <c r="L269" s="40"/>
      <c r="M269" s="40"/>
    </row>
    <row r="270" spans="1:13" ht="12.75" customHeight="1" x14ac:dyDescent="0.2">
      <c r="A270" s="38"/>
      <c r="B270" s="86"/>
      <c r="D270" s="40"/>
      <c r="E270" s="40"/>
      <c r="F270" s="40"/>
      <c r="G270" s="40"/>
      <c r="H270" s="40"/>
      <c r="I270" s="40"/>
      <c r="J270" s="40"/>
      <c r="K270" s="40"/>
      <c r="L270" s="40"/>
      <c r="M270" s="40"/>
    </row>
    <row r="271" spans="1:13" ht="12.75" customHeight="1" x14ac:dyDescent="0.2">
      <c r="A271" s="38"/>
      <c r="B271" s="86"/>
      <c r="D271" s="40"/>
      <c r="E271" s="40"/>
      <c r="F271" s="40"/>
      <c r="G271" s="40"/>
      <c r="H271" s="40"/>
      <c r="I271" s="40"/>
      <c r="J271" s="40"/>
      <c r="K271" s="40"/>
      <c r="L271" s="40"/>
      <c r="M271" s="40"/>
    </row>
    <row r="272" spans="1:13" ht="12.75" customHeight="1" x14ac:dyDescent="0.2">
      <c r="A272" s="38"/>
      <c r="B272" s="86"/>
      <c r="D272" s="40"/>
      <c r="E272" s="40"/>
      <c r="F272" s="40"/>
      <c r="G272" s="40"/>
      <c r="H272" s="40"/>
      <c r="I272" s="40"/>
      <c r="J272" s="40"/>
      <c r="K272" s="40"/>
      <c r="L272" s="40"/>
      <c r="M272" s="40"/>
    </row>
    <row r="273" spans="1:13" ht="12.75" customHeight="1" x14ac:dyDescent="0.2">
      <c r="A273" s="38"/>
      <c r="B273" s="86"/>
      <c r="D273" s="40"/>
      <c r="E273" s="40"/>
      <c r="F273" s="40"/>
      <c r="G273" s="40"/>
      <c r="H273" s="40"/>
      <c r="I273" s="40"/>
      <c r="J273" s="40"/>
      <c r="K273" s="40"/>
      <c r="L273" s="40"/>
      <c r="M273" s="40"/>
    </row>
    <row r="274" spans="1:13" ht="12.75" customHeight="1" x14ac:dyDescent="0.2">
      <c r="A274" s="38"/>
      <c r="B274" s="86"/>
      <c r="D274" s="40"/>
      <c r="E274" s="40"/>
      <c r="F274" s="40"/>
      <c r="G274" s="40"/>
      <c r="H274" s="40"/>
      <c r="I274" s="40"/>
      <c r="J274" s="40"/>
      <c r="K274" s="40"/>
      <c r="L274" s="40"/>
      <c r="M274" s="40"/>
    </row>
    <row r="275" spans="1:13" ht="12.75" customHeight="1" x14ac:dyDescent="0.2">
      <c r="A275" s="38"/>
      <c r="B275" s="86"/>
      <c r="D275" s="40"/>
      <c r="E275" s="40"/>
      <c r="F275" s="40"/>
      <c r="G275" s="40"/>
      <c r="H275" s="40"/>
      <c r="I275" s="40"/>
      <c r="J275" s="40"/>
      <c r="K275" s="40"/>
      <c r="L275" s="40"/>
      <c r="M275" s="40"/>
    </row>
    <row r="276" spans="1:13" ht="12.75" customHeight="1" x14ac:dyDescent="0.2">
      <c r="A276" s="38"/>
      <c r="B276" s="86"/>
      <c r="D276" s="40"/>
      <c r="E276" s="40"/>
      <c r="F276" s="40"/>
      <c r="G276" s="40"/>
      <c r="H276" s="40"/>
      <c r="I276" s="40"/>
      <c r="J276" s="40"/>
      <c r="K276" s="40"/>
      <c r="L276" s="40"/>
      <c r="M276" s="40"/>
    </row>
    <row r="277" spans="1:13" ht="12.75" customHeight="1" x14ac:dyDescent="0.2">
      <c r="A277" s="38"/>
      <c r="B277" s="86"/>
      <c r="D277" s="40"/>
      <c r="E277" s="40"/>
      <c r="F277" s="40"/>
      <c r="G277" s="40"/>
      <c r="H277" s="40"/>
      <c r="I277" s="40"/>
      <c r="J277" s="40"/>
      <c r="K277" s="40"/>
      <c r="L277" s="40"/>
      <c r="M277" s="40"/>
    </row>
    <row r="278" spans="1:13" ht="12.75" customHeight="1" x14ac:dyDescent="0.2">
      <c r="A278" s="38"/>
      <c r="B278" s="86"/>
      <c r="D278" s="40"/>
      <c r="E278" s="40"/>
      <c r="F278" s="40"/>
      <c r="G278" s="40"/>
      <c r="H278" s="40"/>
      <c r="I278" s="40"/>
      <c r="J278" s="40"/>
      <c r="K278" s="40"/>
      <c r="L278" s="40"/>
      <c r="M278" s="40"/>
    </row>
    <row r="279" spans="1:13" ht="12.75" customHeight="1" x14ac:dyDescent="0.2">
      <c r="A279" s="38"/>
      <c r="B279" s="86"/>
      <c r="D279" s="40"/>
      <c r="E279" s="40"/>
      <c r="F279" s="40"/>
      <c r="G279" s="40"/>
      <c r="H279" s="40"/>
      <c r="I279" s="40"/>
      <c r="J279" s="40"/>
      <c r="K279" s="40"/>
      <c r="L279" s="40"/>
      <c r="M279" s="40"/>
    </row>
    <row r="280" spans="1:13" ht="12.75" customHeight="1" x14ac:dyDescent="0.2">
      <c r="A280" s="38"/>
      <c r="B280" s="86"/>
      <c r="D280" s="40"/>
      <c r="E280" s="40"/>
      <c r="F280" s="40"/>
      <c r="G280" s="40"/>
      <c r="H280" s="40"/>
      <c r="I280" s="40"/>
      <c r="J280" s="40"/>
      <c r="K280" s="40"/>
      <c r="L280" s="40"/>
      <c r="M280" s="40"/>
    </row>
    <row r="281" spans="1:13" ht="12.75" customHeight="1" x14ac:dyDescent="0.2">
      <c r="A281" s="38"/>
      <c r="B281" s="86"/>
      <c r="D281" s="40"/>
      <c r="E281" s="40"/>
      <c r="F281" s="40"/>
      <c r="G281" s="40"/>
      <c r="H281" s="40"/>
      <c r="I281" s="40"/>
      <c r="J281" s="40"/>
      <c r="K281" s="40"/>
      <c r="L281" s="40"/>
      <c r="M281" s="40"/>
    </row>
    <row r="282" spans="1:13" ht="12.75" customHeight="1" x14ac:dyDescent="0.2">
      <c r="A282" s="38"/>
      <c r="B282" s="86"/>
      <c r="D282" s="40"/>
      <c r="E282" s="40"/>
      <c r="F282" s="40"/>
      <c r="G282" s="40"/>
      <c r="H282" s="40"/>
      <c r="I282" s="40"/>
      <c r="J282" s="40"/>
      <c r="K282" s="40"/>
      <c r="L282" s="40"/>
      <c r="M282" s="40"/>
    </row>
    <row r="283" spans="1:13" ht="12.75" customHeight="1" x14ac:dyDescent="0.2">
      <c r="A283" s="38"/>
      <c r="B283" s="86"/>
      <c r="D283" s="40"/>
      <c r="E283" s="40"/>
      <c r="F283" s="40"/>
      <c r="G283" s="40"/>
      <c r="H283" s="40"/>
      <c r="I283" s="40"/>
      <c r="J283" s="40"/>
      <c r="K283" s="40"/>
      <c r="L283" s="40"/>
      <c r="M283" s="40"/>
    </row>
    <row r="284" spans="1:13" ht="12.75" customHeight="1" x14ac:dyDescent="0.2">
      <c r="A284" s="38"/>
      <c r="B284" s="86"/>
      <c r="D284" s="40"/>
      <c r="E284" s="40"/>
      <c r="F284" s="40"/>
      <c r="G284" s="40"/>
      <c r="H284" s="40"/>
      <c r="I284" s="40"/>
      <c r="J284" s="40"/>
      <c r="K284" s="40"/>
      <c r="L284" s="40"/>
      <c r="M284" s="40"/>
    </row>
    <row r="285" spans="1:13" ht="12.75" customHeight="1" x14ac:dyDescent="0.2">
      <c r="A285" s="38"/>
      <c r="B285" s="86"/>
      <c r="D285" s="40"/>
      <c r="E285" s="40"/>
      <c r="F285" s="40"/>
      <c r="G285" s="40"/>
      <c r="H285" s="40"/>
      <c r="I285" s="40"/>
      <c r="J285" s="40"/>
      <c r="K285" s="40"/>
      <c r="L285" s="40"/>
      <c r="M285" s="40"/>
    </row>
    <row r="286" spans="1:13" ht="12.75" customHeight="1" x14ac:dyDescent="0.2">
      <c r="A286" s="38"/>
      <c r="B286" s="86"/>
      <c r="D286" s="40"/>
      <c r="E286" s="40"/>
      <c r="F286" s="40"/>
      <c r="G286" s="40"/>
      <c r="H286" s="40"/>
      <c r="I286" s="40"/>
      <c r="J286" s="40"/>
      <c r="K286" s="40"/>
      <c r="L286" s="40"/>
      <c r="M286" s="40"/>
    </row>
    <row r="287" spans="1:13" ht="12.75" customHeight="1" x14ac:dyDescent="0.2">
      <c r="A287" s="38"/>
      <c r="B287" s="86"/>
      <c r="D287" s="40"/>
      <c r="E287" s="40"/>
      <c r="F287" s="40"/>
      <c r="G287" s="40"/>
      <c r="H287" s="40"/>
      <c r="I287" s="40"/>
      <c r="J287" s="40"/>
      <c r="K287" s="40"/>
      <c r="L287" s="40"/>
      <c r="M287" s="40"/>
    </row>
    <row r="288" spans="1:13" ht="12.75" customHeight="1" x14ac:dyDescent="0.2">
      <c r="A288" s="38"/>
      <c r="B288" s="86"/>
      <c r="D288" s="40"/>
      <c r="E288" s="40"/>
      <c r="F288" s="40"/>
      <c r="G288" s="40"/>
      <c r="H288" s="40"/>
      <c r="I288" s="40"/>
      <c r="J288" s="40"/>
      <c r="K288" s="40"/>
      <c r="L288" s="40"/>
      <c r="M288" s="40"/>
    </row>
    <row r="289" spans="1:13" ht="12.75" customHeight="1" x14ac:dyDescent="0.2">
      <c r="A289" s="38"/>
      <c r="B289" s="86"/>
      <c r="D289" s="40"/>
      <c r="E289" s="40"/>
      <c r="F289" s="40"/>
      <c r="G289" s="40"/>
      <c r="H289" s="40"/>
      <c r="I289" s="40"/>
      <c r="J289" s="40"/>
      <c r="K289" s="40"/>
      <c r="L289" s="40"/>
      <c r="M289" s="40"/>
    </row>
    <row r="290" spans="1:13" ht="12.75" customHeight="1" x14ac:dyDescent="0.2">
      <c r="A290" s="38"/>
      <c r="B290" s="86"/>
      <c r="D290" s="40"/>
      <c r="E290" s="40"/>
      <c r="F290" s="40"/>
      <c r="G290" s="40"/>
      <c r="H290" s="40"/>
      <c r="I290" s="40"/>
      <c r="J290" s="40"/>
      <c r="K290" s="40"/>
      <c r="L290" s="40"/>
      <c r="M290" s="40"/>
    </row>
    <row r="291" spans="1:13" ht="12.75" customHeight="1" x14ac:dyDescent="0.2">
      <c r="A291" s="38"/>
      <c r="B291" s="86"/>
      <c r="D291" s="40"/>
      <c r="E291" s="40"/>
      <c r="F291" s="40"/>
      <c r="G291" s="40"/>
      <c r="H291" s="40"/>
      <c r="I291" s="40"/>
      <c r="J291" s="40"/>
      <c r="K291" s="40"/>
      <c r="L291" s="40"/>
      <c r="M291" s="40"/>
    </row>
    <row r="292" spans="1:13" ht="12.75" customHeight="1" x14ac:dyDescent="0.2">
      <c r="A292" s="38"/>
      <c r="B292" s="86"/>
      <c r="D292" s="40"/>
      <c r="E292" s="40"/>
      <c r="F292" s="40"/>
      <c r="G292" s="40"/>
      <c r="H292" s="40"/>
      <c r="I292" s="40"/>
      <c r="J292" s="40"/>
      <c r="K292" s="40"/>
      <c r="L292" s="40"/>
      <c r="M292" s="40"/>
    </row>
    <row r="293" spans="1:13" ht="12.75" customHeight="1" x14ac:dyDescent="0.2">
      <c r="A293" s="38"/>
      <c r="B293" s="86"/>
      <c r="D293" s="40"/>
      <c r="E293" s="40"/>
      <c r="F293" s="40"/>
      <c r="G293" s="40"/>
      <c r="H293" s="40"/>
      <c r="I293" s="40"/>
      <c r="J293" s="40"/>
      <c r="K293" s="40"/>
      <c r="L293" s="40"/>
      <c r="M293" s="40"/>
    </row>
    <row r="294" spans="1:13" ht="12.75" customHeight="1" x14ac:dyDescent="0.2">
      <c r="A294" s="38"/>
      <c r="B294" s="86"/>
      <c r="D294" s="40"/>
      <c r="E294" s="40"/>
      <c r="F294" s="40"/>
      <c r="G294" s="40"/>
      <c r="H294" s="40"/>
      <c r="I294" s="40"/>
      <c r="J294" s="40"/>
      <c r="K294" s="40"/>
      <c r="L294" s="40"/>
      <c r="M294" s="40"/>
    </row>
    <row r="295" spans="1:13" ht="12.75" customHeight="1" x14ac:dyDescent="0.2">
      <c r="A295" s="38"/>
      <c r="B295" s="86"/>
      <c r="D295" s="40"/>
      <c r="E295" s="40"/>
      <c r="F295" s="40"/>
      <c r="G295" s="40"/>
      <c r="H295" s="40"/>
      <c r="I295" s="40"/>
      <c r="J295" s="40"/>
      <c r="K295" s="40"/>
      <c r="L295" s="40"/>
      <c r="M295" s="40"/>
    </row>
    <row r="296" spans="1:13" ht="12.75" customHeight="1" x14ac:dyDescent="0.2">
      <c r="A296" s="38"/>
      <c r="B296" s="86"/>
      <c r="D296" s="40"/>
      <c r="E296" s="40"/>
      <c r="F296" s="40"/>
      <c r="G296" s="40"/>
      <c r="H296" s="40"/>
      <c r="I296" s="40"/>
      <c r="J296" s="40"/>
      <c r="K296" s="40"/>
      <c r="L296" s="40"/>
      <c r="M296" s="40"/>
    </row>
    <row r="297" spans="1:13" ht="12.75" customHeight="1" x14ac:dyDescent="0.2">
      <c r="A297" s="38"/>
      <c r="B297" s="86"/>
      <c r="D297" s="40"/>
      <c r="E297" s="40"/>
      <c r="F297" s="40"/>
      <c r="G297" s="40"/>
      <c r="H297" s="40"/>
      <c r="I297" s="40"/>
      <c r="J297" s="40"/>
      <c r="K297" s="40"/>
      <c r="L297" s="40"/>
      <c r="M297" s="40"/>
    </row>
    <row r="298" spans="1:13" ht="12.75" customHeight="1" x14ac:dyDescent="0.2">
      <c r="A298" s="38"/>
      <c r="B298" s="86"/>
      <c r="D298" s="40"/>
      <c r="E298" s="40"/>
      <c r="F298" s="40"/>
      <c r="G298" s="40"/>
      <c r="H298" s="40"/>
      <c r="I298" s="40"/>
      <c r="J298" s="40"/>
      <c r="K298" s="40"/>
      <c r="L298" s="40"/>
      <c r="M298" s="40"/>
    </row>
    <row r="299" spans="1:13" ht="12.75" customHeight="1" x14ac:dyDescent="0.2">
      <c r="A299" s="38"/>
      <c r="B299" s="86"/>
      <c r="D299" s="40"/>
      <c r="E299" s="40"/>
      <c r="F299" s="40"/>
      <c r="G299" s="40"/>
      <c r="H299" s="40"/>
      <c r="I299" s="40"/>
      <c r="J299" s="40"/>
      <c r="K299" s="40"/>
      <c r="L299" s="40"/>
      <c r="M299" s="40"/>
    </row>
    <row r="300" spans="1:13" ht="12.75" customHeight="1" x14ac:dyDescent="0.2">
      <c r="A300" s="38"/>
      <c r="B300" s="86"/>
      <c r="D300" s="40"/>
      <c r="E300" s="40"/>
      <c r="F300" s="40"/>
      <c r="G300" s="40"/>
      <c r="H300" s="40"/>
      <c r="I300" s="40"/>
      <c r="J300" s="40"/>
      <c r="K300" s="40"/>
      <c r="L300" s="40"/>
      <c r="M300" s="40"/>
    </row>
    <row r="301" spans="1:13" ht="12.75" customHeight="1" x14ac:dyDescent="0.2">
      <c r="A301" s="38"/>
      <c r="B301" s="86"/>
      <c r="D301" s="40"/>
      <c r="E301" s="40"/>
      <c r="F301" s="40"/>
      <c r="G301" s="40"/>
      <c r="H301" s="40"/>
      <c r="I301" s="40"/>
      <c r="J301" s="40"/>
      <c r="K301" s="40"/>
      <c r="L301" s="40"/>
      <c r="M301" s="40"/>
    </row>
    <row r="302" spans="1:13" ht="12.75" customHeight="1" x14ac:dyDescent="0.2">
      <c r="A302" s="38"/>
      <c r="B302" s="86"/>
      <c r="D302" s="40"/>
      <c r="E302" s="40"/>
      <c r="F302" s="40"/>
      <c r="G302" s="40"/>
      <c r="H302" s="40"/>
      <c r="I302" s="40"/>
      <c r="J302" s="40"/>
      <c r="K302" s="40"/>
      <c r="L302" s="40"/>
      <c r="M302" s="40"/>
    </row>
    <row r="303" spans="1:13" ht="12.75" customHeight="1" x14ac:dyDescent="0.2">
      <c r="A303" s="38"/>
      <c r="B303" s="86"/>
      <c r="D303" s="40"/>
      <c r="E303" s="40"/>
      <c r="F303" s="40"/>
      <c r="G303" s="40"/>
      <c r="H303" s="40"/>
      <c r="I303" s="40"/>
      <c r="J303" s="40"/>
      <c r="K303" s="40"/>
      <c r="L303" s="40"/>
      <c r="M303" s="40"/>
    </row>
    <row r="304" spans="1:13" ht="12.75" customHeight="1" x14ac:dyDescent="0.2">
      <c r="A304" s="38"/>
      <c r="B304" s="86"/>
      <c r="D304" s="40"/>
      <c r="E304" s="40"/>
      <c r="F304" s="40"/>
      <c r="G304" s="40"/>
      <c r="H304" s="40"/>
      <c r="I304" s="40"/>
      <c r="J304" s="40"/>
      <c r="K304" s="40"/>
      <c r="L304" s="40"/>
      <c r="M304" s="40"/>
    </row>
    <row r="305" spans="1:13" ht="12.75" customHeight="1" x14ac:dyDescent="0.2">
      <c r="A305" s="38"/>
      <c r="B305" s="86"/>
      <c r="D305" s="40"/>
      <c r="E305" s="40"/>
      <c r="F305" s="40"/>
      <c r="G305" s="40"/>
      <c r="H305" s="40"/>
      <c r="I305" s="40"/>
      <c r="J305" s="40"/>
      <c r="K305" s="40"/>
      <c r="L305" s="40"/>
      <c r="M305" s="40"/>
    </row>
    <row r="306" spans="1:13" ht="12.75" customHeight="1" x14ac:dyDescent="0.2">
      <c r="A306" s="38"/>
      <c r="B306" s="86"/>
      <c r="D306" s="40"/>
      <c r="E306" s="40"/>
      <c r="F306" s="40"/>
      <c r="G306" s="40"/>
      <c r="H306" s="40"/>
      <c r="I306" s="40"/>
      <c r="J306" s="40"/>
      <c r="K306" s="40"/>
      <c r="L306" s="40"/>
      <c r="M306" s="40"/>
    </row>
    <row r="307" spans="1:13" ht="12.75" customHeight="1" x14ac:dyDescent="0.2">
      <c r="A307" s="38"/>
      <c r="B307" s="86"/>
      <c r="D307" s="40"/>
      <c r="E307" s="40"/>
      <c r="F307" s="40"/>
      <c r="G307" s="40"/>
      <c r="H307" s="40"/>
      <c r="I307" s="40"/>
      <c r="J307" s="40"/>
      <c r="K307" s="40"/>
      <c r="L307" s="40"/>
      <c r="M307" s="40"/>
    </row>
    <row r="308" spans="1:13" ht="12.75" customHeight="1" x14ac:dyDescent="0.2">
      <c r="A308" s="38"/>
      <c r="B308" s="86"/>
      <c r="D308" s="40"/>
      <c r="E308" s="40"/>
      <c r="F308" s="40"/>
      <c r="G308" s="40"/>
      <c r="H308" s="40"/>
      <c r="I308" s="40"/>
      <c r="J308" s="40"/>
      <c r="K308" s="40"/>
      <c r="L308" s="40"/>
      <c r="M308" s="40"/>
    </row>
    <row r="309" spans="1:13" ht="12.75" customHeight="1" x14ac:dyDescent="0.2">
      <c r="A309" s="38"/>
      <c r="B309" s="86"/>
      <c r="D309" s="40"/>
      <c r="E309" s="40"/>
      <c r="F309" s="40"/>
      <c r="G309" s="40"/>
      <c r="H309" s="40"/>
      <c r="I309" s="40"/>
      <c r="J309" s="40"/>
      <c r="K309" s="40"/>
      <c r="L309" s="40"/>
      <c r="M309" s="40"/>
    </row>
    <row r="310" spans="1:13" ht="12.75" customHeight="1" x14ac:dyDescent="0.2">
      <c r="A310" s="38"/>
      <c r="B310" s="86"/>
      <c r="D310" s="40"/>
      <c r="E310" s="40"/>
      <c r="F310" s="40"/>
      <c r="G310" s="40"/>
      <c r="H310" s="40"/>
      <c r="I310" s="40"/>
      <c r="J310" s="40"/>
      <c r="K310" s="40"/>
      <c r="L310" s="40"/>
      <c r="M310" s="40"/>
    </row>
    <row r="311" spans="1:13" ht="12.75" customHeight="1" x14ac:dyDescent="0.2">
      <c r="A311" s="38"/>
      <c r="B311" s="86"/>
      <c r="D311" s="40"/>
      <c r="E311" s="40"/>
      <c r="F311" s="40"/>
      <c r="G311" s="40"/>
      <c r="H311" s="40"/>
      <c r="I311" s="40"/>
      <c r="J311" s="40"/>
      <c r="K311" s="40"/>
      <c r="L311" s="40"/>
      <c r="M311" s="40"/>
    </row>
    <row r="312" spans="1:13" ht="12.75" customHeight="1" x14ac:dyDescent="0.2">
      <c r="A312" s="38"/>
      <c r="B312" s="86"/>
      <c r="D312" s="40"/>
      <c r="E312" s="40"/>
      <c r="F312" s="40"/>
      <c r="G312" s="40"/>
      <c r="H312" s="40"/>
      <c r="I312" s="40"/>
      <c r="J312" s="40"/>
      <c r="K312" s="40"/>
      <c r="L312" s="40"/>
      <c r="M312" s="40"/>
    </row>
    <row r="313" spans="1:13" ht="12.75" customHeight="1" x14ac:dyDescent="0.2">
      <c r="A313" s="38"/>
      <c r="B313" s="86"/>
      <c r="D313" s="40"/>
      <c r="E313" s="40"/>
      <c r="F313" s="40"/>
      <c r="G313" s="40"/>
      <c r="H313" s="40"/>
      <c r="I313" s="40"/>
      <c r="J313" s="40"/>
      <c r="K313" s="40"/>
      <c r="L313" s="40"/>
      <c r="M313" s="40"/>
    </row>
    <row r="314" spans="1:13" ht="12.75" customHeight="1" x14ac:dyDescent="0.2">
      <c r="A314" s="38"/>
      <c r="B314" s="86"/>
      <c r="D314" s="40"/>
      <c r="E314" s="40"/>
      <c r="F314" s="40"/>
      <c r="G314" s="40"/>
      <c r="H314" s="40"/>
      <c r="I314" s="40"/>
      <c r="J314" s="40"/>
      <c r="K314" s="40"/>
      <c r="L314" s="40"/>
      <c r="M314" s="40"/>
    </row>
    <row r="315" spans="1:13" ht="12.75" customHeight="1" x14ac:dyDescent="0.2">
      <c r="A315" s="38"/>
      <c r="B315" s="86"/>
      <c r="D315" s="40"/>
      <c r="E315" s="40"/>
      <c r="F315" s="40"/>
      <c r="G315" s="40"/>
      <c r="H315" s="40"/>
      <c r="I315" s="40"/>
      <c r="J315" s="40"/>
      <c r="K315" s="40"/>
      <c r="L315" s="40"/>
      <c r="M315" s="40"/>
    </row>
    <row r="316" spans="1:13" ht="12.75" customHeight="1" x14ac:dyDescent="0.2">
      <c r="A316" s="38"/>
      <c r="B316" s="86"/>
      <c r="D316" s="40"/>
      <c r="E316" s="40"/>
      <c r="F316" s="40"/>
      <c r="G316" s="40"/>
      <c r="H316" s="40"/>
      <c r="I316" s="40"/>
      <c r="J316" s="40"/>
      <c r="K316" s="40"/>
      <c r="L316" s="40"/>
      <c r="M316" s="40"/>
    </row>
    <row r="317" spans="1:13" ht="12.75" customHeight="1" x14ac:dyDescent="0.2">
      <c r="A317" s="38"/>
      <c r="B317" s="86"/>
      <c r="D317" s="40"/>
      <c r="E317" s="40"/>
      <c r="F317" s="40"/>
      <c r="G317" s="40"/>
      <c r="H317" s="40"/>
      <c r="I317" s="40"/>
      <c r="J317" s="40"/>
      <c r="K317" s="40"/>
      <c r="L317" s="40"/>
      <c r="M317" s="40"/>
    </row>
    <row r="318" spans="1:13" ht="12.75" customHeight="1" x14ac:dyDescent="0.2">
      <c r="A318" s="38"/>
      <c r="B318" s="86"/>
      <c r="D318" s="40"/>
      <c r="E318" s="40"/>
      <c r="F318" s="40"/>
      <c r="G318" s="40"/>
      <c r="H318" s="40"/>
      <c r="I318" s="40"/>
      <c r="J318" s="40"/>
      <c r="K318" s="40"/>
      <c r="L318" s="40"/>
      <c r="M318" s="40"/>
    </row>
    <row r="319" spans="1:13" ht="12.75" customHeight="1" x14ac:dyDescent="0.2">
      <c r="A319" s="38"/>
      <c r="B319" s="86"/>
      <c r="D319" s="40"/>
      <c r="E319" s="40"/>
      <c r="F319" s="40"/>
      <c r="G319" s="40"/>
      <c r="H319" s="40"/>
      <c r="I319" s="40"/>
      <c r="J319" s="40"/>
      <c r="K319" s="40"/>
      <c r="L319" s="40"/>
      <c r="M319" s="40"/>
    </row>
    <row r="320" spans="1:13" ht="12.75" customHeight="1" x14ac:dyDescent="0.2">
      <c r="A320" s="38"/>
      <c r="B320" s="86"/>
      <c r="D320" s="40"/>
      <c r="E320" s="40"/>
      <c r="F320" s="40"/>
      <c r="G320" s="40"/>
      <c r="H320" s="40"/>
      <c r="I320" s="40"/>
      <c r="J320" s="40"/>
      <c r="K320" s="40"/>
      <c r="L320" s="40"/>
      <c r="M320" s="40"/>
    </row>
    <row r="321" spans="1:13" ht="12.75" customHeight="1" x14ac:dyDescent="0.2">
      <c r="A321" s="38"/>
      <c r="B321" s="86"/>
      <c r="D321" s="40"/>
      <c r="E321" s="40"/>
      <c r="F321" s="40"/>
      <c r="G321" s="40"/>
      <c r="H321" s="40"/>
      <c r="I321" s="40"/>
      <c r="J321" s="40"/>
      <c r="K321" s="40"/>
      <c r="L321" s="40"/>
      <c r="M321" s="40"/>
    </row>
    <row r="322" spans="1:13" ht="12.75" customHeight="1" x14ac:dyDescent="0.2">
      <c r="A322" s="38"/>
      <c r="B322" s="86"/>
      <c r="D322" s="40"/>
      <c r="E322" s="40"/>
      <c r="F322" s="40"/>
      <c r="G322" s="40"/>
      <c r="H322" s="40"/>
      <c r="I322" s="40"/>
      <c r="J322" s="40"/>
      <c r="K322" s="40"/>
      <c r="L322" s="40"/>
      <c r="M322" s="40"/>
    </row>
    <row r="323" spans="1:13" ht="12.75" customHeight="1" x14ac:dyDescent="0.2">
      <c r="A323" s="38"/>
      <c r="B323" s="86"/>
      <c r="D323" s="40"/>
      <c r="E323" s="40"/>
      <c r="F323" s="40"/>
      <c r="G323" s="40"/>
      <c r="H323" s="40"/>
      <c r="I323" s="40"/>
      <c r="J323" s="40"/>
      <c r="K323" s="40"/>
      <c r="L323" s="40"/>
      <c r="M323" s="40"/>
    </row>
    <row r="324" spans="1:13" ht="12.75" customHeight="1" x14ac:dyDescent="0.2">
      <c r="A324" s="38"/>
      <c r="B324" s="86"/>
      <c r="D324" s="40"/>
      <c r="E324" s="40"/>
      <c r="F324" s="40"/>
      <c r="G324" s="40"/>
      <c r="H324" s="40"/>
      <c r="I324" s="40"/>
      <c r="J324" s="40"/>
      <c r="K324" s="40"/>
      <c r="L324" s="40"/>
      <c r="M324" s="40"/>
    </row>
    <row r="325" spans="1:13" ht="12.75" customHeight="1" x14ac:dyDescent="0.2">
      <c r="A325" s="38"/>
      <c r="B325" s="86"/>
      <c r="D325" s="40"/>
      <c r="E325" s="40"/>
      <c r="F325" s="40"/>
      <c r="G325" s="40"/>
      <c r="H325" s="40"/>
      <c r="I325" s="40"/>
      <c r="J325" s="40"/>
      <c r="K325" s="40"/>
      <c r="L325" s="40"/>
      <c r="M325" s="40"/>
    </row>
    <row r="326" spans="1:13" ht="12.75" customHeight="1" x14ac:dyDescent="0.2">
      <c r="A326" s="38"/>
      <c r="B326" s="86"/>
      <c r="D326" s="40"/>
      <c r="E326" s="40"/>
      <c r="F326" s="40"/>
      <c r="G326" s="40"/>
      <c r="H326" s="40"/>
      <c r="I326" s="40"/>
      <c r="J326" s="40"/>
      <c r="K326" s="40"/>
      <c r="L326" s="40"/>
      <c r="M326" s="40"/>
    </row>
    <row r="327" spans="1:13" ht="12.75" customHeight="1" x14ac:dyDescent="0.2">
      <c r="A327" s="38"/>
      <c r="B327" s="86"/>
      <c r="D327" s="40"/>
      <c r="E327" s="40"/>
      <c r="F327" s="40"/>
      <c r="G327" s="40"/>
      <c r="H327" s="40"/>
      <c r="I327" s="40"/>
      <c r="J327" s="40"/>
      <c r="K327" s="40"/>
      <c r="L327" s="40"/>
      <c r="M327" s="40"/>
    </row>
    <row r="328" spans="1:13" ht="12.75" customHeight="1" x14ac:dyDescent="0.2">
      <c r="A328" s="38"/>
      <c r="B328" s="86"/>
      <c r="D328" s="40"/>
      <c r="E328" s="40"/>
      <c r="F328" s="40"/>
      <c r="G328" s="40"/>
      <c r="H328" s="40"/>
      <c r="I328" s="40"/>
      <c r="J328" s="40"/>
      <c r="K328" s="40"/>
      <c r="L328" s="40"/>
      <c r="M328" s="40"/>
    </row>
    <row r="329" spans="1:13" ht="12.75" customHeight="1" x14ac:dyDescent="0.2">
      <c r="A329" s="38"/>
      <c r="B329" s="86"/>
      <c r="D329" s="40"/>
      <c r="E329" s="40"/>
      <c r="F329" s="40"/>
      <c r="G329" s="40"/>
      <c r="H329" s="40"/>
      <c r="I329" s="40"/>
      <c r="J329" s="40"/>
      <c r="K329" s="40"/>
      <c r="L329" s="40"/>
      <c r="M329" s="40"/>
    </row>
    <row r="330" spans="1:13" ht="12.75" customHeight="1" x14ac:dyDescent="0.2">
      <c r="A330" s="38"/>
      <c r="B330" s="86"/>
      <c r="D330" s="40"/>
      <c r="E330" s="40"/>
      <c r="F330" s="40"/>
      <c r="G330" s="40"/>
      <c r="H330" s="40"/>
      <c r="I330" s="40"/>
      <c r="J330" s="40"/>
      <c r="K330" s="40"/>
      <c r="L330" s="40"/>
      <c r="M330" s="40"/>
    </row>
    <row r="331" spans="1:13" ht="12.75" customHeight="1" x14ac:dyDescent="0.2">
      <c r="A331" s="38"/>
      <c r="B331" s="86"/>
      <c r="D331" s="40"/>
      <c r="E331" s="40"/>
      <c r="F331" s="40"/>
      <c r="G331" s="40"/>
      <c r="H331" s="40"/>
      <c r="I331" s="40"/>
      <c r="J331" s="40"/>
      <c r="K331" s="40"/>
      <c r="L331" s="40"/>
      <c r="M331" s="40"/>
    </row>
    <row r="332" spans="1:13" ht="12.75" customHeight="1" x14ac:dyDescent="0.2">
      <c r="A332" s="38"/>
      <c r="B332" s="86"/>
      <c r="D332" s="40"/>
      <c r="E332" s="40"/>
      <c r="F332" s="40"/>
      <c r="G332" s="40"/>
      <c r="H332" s="40"/>
      <c r="I332" s="40"/>
      <c r="J332" s="40"/>
      <c r="K332" s="40"/>
      <c r="L332" s="40"/>
      <c r="M332" s="40"/>
    </row>
    <row r="333" spans="1:13" ht="12.75" customHeight="1" x14ac:dyDescent="0.2">
      <c r="A333" s="38"/>
      <c r="B333" s="86"/>
      <c r="D333" s="40"/>
      <c r="E333" s="40"/>
      <c r="F333" s="40"/>
      <c r="G333" s="40"/>
      <c r="H333" s="40"/>
      <c r="I333" s="40"/>
      <c r="J333" s="40"/>
      <c r="K333" s="40"/>
      <c r="L333" s="40"/>
      <c r="M333" s="40"/>
    </row>
    <row r="334" spans="1:13" ht="12.75" customHeight="1" x14ac:dyDescent="0.2">
      <c r="A334" s="38"/>
      <c r="B334" s="86"/>
      <c r="D334" s="40"/>
      <c r="E334" s="40"/>
      <c r="F334" s="40"/>
      <c r="G334" s="40"/>
      <c r="H334" s="40"/>
      <c r="I334" s="40"/>
      <c r="J334" s="40"/>
      <c r="K334" s="40"/>
      <c r="L334" s="40"/>
      <c r="M334" s="40"/>
    </row>
    <row r="335" spans="1:13" ht="12.75" customHeight="1" x14ac:dyDescent="0.2">
      <c r="A335" s="38"/>
      <c r="B335" s="86"/>
      <c r="D335" s="40"/>
      <c r="E335" s="40"/>
      <c r="F335" s="40"/>
      <c r="G335" s="40"/>
      <c r="H335" s="40"/>
      <c r="I335" s="40"/>
      <c r="J335" s="40"/>
      <c r="K335" s="40"/>
      <c r="L335" s="40"/>
      <c r="M335" s="40"/>
    </row>
    <row r="336" spans="1:13" ht="12.75" customHeight="1" x14ac:dyDescent="0.2">
      <c r="A336" s="38"/>
      <c r="B336" s="86"/>
      <c r="D336" s="40"/>
      <c r="E336" s="40"/>
      <c r="F336" s="40"/>
      <c r="G336" s="40"/>
      <c r="H336" s="40"/>
      <c r="I336" s="40"/>
      <c r="J336" s="40"/>
      <c r="K336" s="40"/>
      <c r="L336" s="40"/>
      <c r="M336" s="40"/>
    </row>
    <row r="337" spans="1:13" ht="12.75" customHeight="1" x14ac:dyDescent="0.2">
      <c r="A337" s="38"/>
      <c r="B337" s="86"/>
      <c r="D337" s="40"/>
      <c r="E337" s="40"/>
      <c r="F337" s="40"/>
      <c r="G337" s="40"/>
      <c r="H337" s="40"/>
      <c r="I337" s="40"/>
      <c r="J337" s="40"/>
      <c r="K337" s="40"/>
      <c r="L337" s="40"/>
      <c r="M337" s="40"/>
    </row>
    <row r="338" spans="1:13" ht="12.75" customHeight="1" x14ac:dyDescent="0.2">
      <c r="A338" s="38"/>
      <c r="B338" s="86"/>
      <c r="D338" s="40"/>
      <c r="E338" s="40"/>
      <c r="F338" s="40"/>
      <c r="G338" s="40"/>
      <c r="H338" s="40"/>
      <c r="I338" s="40"/>
      <c r="J338" s="40"/>
      <c r="K338" s="40"/>
      <c r="L338" s="40"/>
      <c r="M338" s="40"/>
    </row>
    <row r="339" spans="1:13" ht="12.75" customHeight="1" x14ac:dyDescent="0.2">
      <c r="A339" s="38"/>
      <c r="B339" s="86"/>
      <c r="D339" s="40"/>
      <c r="E339" s="40"/>
      <c r="F339" s="40"/>
      <c r="G339" s="40"/>
      <c r="H339" s="40"/>
      <c r="I339" s="40"/>
      <c r="J339" s="40"/>
      <c r="K339" s="40"/>
      <c r="L339" s="40"/>
      <c r="M339" s="40"/>
    </row>
    <row r="340" spans="1:13" ht="12.75" customHeight="1" x14ac:dyDescent="0.2">
      <c r="A340" s="38"/>
      <c r="B340" s="86"/>
      <c r="D340" s="40"/>
      <c r="E340" s="40"/>
      <c r="F340" s="40"/>
      <c r="G340" s="40"/>
      <c r="H340" s="40"/>
      <c r="I340" s="40"/>
      <c r="J340" s="40"/>
      <c r="K340" s="40"/>
      <c r="L340" s="40"/>
      <c r="M340" s="40"/>
    </row>
    <row r="341" spans="1:13" ht="12.75" customHeight="1" x14ac:dyDescent="0.2">
      <c r="A341" s="38"/>
      <c r="B341" s="86"/>
      <c r="D341" s="40"/>
      <c r="E341" s="40"/>
      <c r="F341" s="40"/>
      <c r="G341" s="40"/>
      <c r="H341" s="40"/>
      <c r="I341" s="40"/>
      <c r="J341" s="40"/>
      <c r="K341" s="40"/>
      <c r="L341" s="40"/>
      <c r="M341" s="40"/>
    </row>
    <row r="342" spans="1:13" ht="12.75" customHeight="1" x14ac:dyDescent="0.2">
      <c r="A342" s="38"/>
      <c r="B342" s="86"/>
      <c r="D342" s="40"/>
      <c r="E342" s="40"/>
      <c r="F342" s="40"/>
      <c r="G342" s="40"/>
      <c r="H342" s="40"/>
      <c r="I342" s="40"/>
      <c r="J342" s="40"/>
      <c r="K342" s="40"/>
      <c r="L342" s="40"/>
      <c r="M342" s="40"/>
    </row>
    <row r="343" spans="1:13" ht="12.75" customHeight="1" x14ac:dyDescent="0.2">
      <c r="A343" s="38"/>
      <c r="B343" s="86"/>
      <c r="D343" s="40"/>
      <c r="E343" s="40"/>
      <c r="F343" s="40"/>
      <c r="G343" s="40"/>
      <c r="H343" s="40"/>
      <c r="I343" s="40"/>
      <c r="J343" s="40"/>
      <c r="K343" s="40"/>
      <c r="L343" s="40"/>
      <c r="M343" s="40"/>
    </row>
    <row r="344" spans="1:13" ht="12.75" customHeight="1" x14ac:dyDescent="0.2">
      <c r="A344" s="38"/>
      <c r="B344" s="86"/>
      <c r="D344" s="40"/>
      <c r="E344" s="40"/>
      <c r="F344" s="40"/>
      <c r="G344" s="40"/>
      <c r="H344" s="40"/>
      <c r="I344" s="40"/>
      <c r="J344" s="40"/>
      <c r="K344" s="40"/>
      <c r="L344" s="40"/>
      <c r="M344" s="40"/>
    </row>
    <row r="345" spans="1:13" ht="12.75" customHeight="1" x14ac:dyDescent="0.2">
      <c r="A345" s="38"/>
      <c r="B345" s="86"/>
      <c r="D345" s="40"/>
      <c r="E345" s="40"/>
      <c r="F345" s="40"/>
      <c r="G345" s="40"/>
      <c r="H345" s="40"/>
      <c r="I345" s="40"/>
      <c r="J345" s="40"/>
      <c r="K345" s="40"/>
      <c r="L345" s="40"/>
      <c r="M345" s="40"/>
    </row>
    <row r="346" spans="1:13" ht="12.75" customHeight="1" x14ac:dyDescent="0.2">
      <c r="A346" s="38"/>
      <c r="B346" s="86"/>
      <c r="D346" s="40"/>
      <c r="E346" s="40"/>
      <c r="F346" s="40"/>
      <c r="G346" s="40"/>
      <c r="H346" s="40"/>
      <c r="I346" s="40"/>
      <c r="J346" s="40"/>
      <c r="K346" s="40"/>
      <c r="L346" s="40"/>
      <c r="M346" s="40"/>
    </row>
    <row r="347" spans="1:13" ht="12.75" customHeight="1" x14ac:dyDescent="0.2">
      <c r="A347" s="38"/>
      <c r="B347" s="86"/>
      <c r="D347" s="40"/>
      <c r="E347" s="40"/>
      <c r="F347" s="40"/>
      <c r="G347" s="40"/>
      <c r="H347" s="40"/>
      <c r="I347" s="40"/>
      <c r="J347" s="40"/>
      <c r="K347" s="40"/>
      <c r="L347" s="40"/>
      <c r="M347" s="40"/>
    </row>
    <row r="348" spans="1:13" ht="12.75" customHeight="1" x14ac:dyDescent="0.2">
      <c r="A348" s="38"/>
      <c r="B348" s="86"/>
      <c r="D348" s="40"/>
      <c r="E348" s="40"/>
      <c r="F348" s="40"/>
      <c r="G348" s="40"/>
      <c r="H348" s="40"/>
      <c r="I348" s="40"/>
      <c r="J348" s="40"/>
      <c r="K348" s="40"/>
      <c r="L348" s="40"/>
      <c r="M348" s="40"/>
    </row>
    <row r="349" spans="1:13" ht="12.75" customHeight="1" x14ac:dyDescent="0.2">
      <c r="A349" s="38"/>
      <c r="B349" s="86"/>
      <c r="D349" s="40"/>
      <c r="E349" s="40"/>
      <c r="F349" s="40"/>
      <c r="G349" s="40"/>
      <c r="H349" s="40"/>
      <c r="I349" s="40"/>
      <c r="J349" s="40"/>
      <c r="K349" s="40"/>
      <c r="L349" s="40"/>
      <c r="M349" s="40"/>
    </row>
    <row r="350" spans="1:13" ht="12.75" customHeight="1" x14ac:dyDescent="0.2">
      <c r="A350" s="38"/>
      <c r="B350" s="86"/>
      <c r="D350" s="40"/>
      <c r="E350" s="40"/>
      <c r="F350" s="40"/>
      <c r="G350" s="40"/>
      <c r="H350" s="40"/>
      <c r="I350" s="40"/>
      <c r="J350" s="40"/>
      <c r="K350" s="40"/>
      <c r="L350" s="40"/>
      <c r="M350" s="40"/>
    </row>
    <row r="351" spans="1:13" ht="12.75" customHeight="1" x14ac:dyDescent="0.2">
      <c r="A351" s="38"/>
      <c r="B351" s="86"/>
      <c r="D351" s="40"/>
      <c r="E351" s="40"/>
      <c r="F351" s="40"/>
      <c r="G351" s="40"/>
      <c r="H351" s="40"/>
      <c r="I351" s="40"/>
      <c r="J351" s="40"/>
      <c r="K351" s="40"/>
      <c r="L351" s="40"/>
      <c r="M351" s="40"/>
    </row>
    <row r="352" spans="1:13" ht="12.75" customHeight="1" x14ac:dyDescent="0.2">
      <c r="A352" s="38"/>
      <c r="B352" s="86"/>
      <c r="D352" s="40"/>
      <c r="E352" s="40"/>
      <c r="F352" s="40"/>
      <c r="G352" s="40"/>
      <c r="H352" s="40"/>
      <c r="I352" s="40"/>
      <c r="J352" s="40"/>
      <c r="K352" s="40"/>
      <c r="L352" s="40"/>
      <c r="M352" s="40"/>
    </row>
    <row r="353" spans="1:13" ht="12.75" customHeight="1" x14ac:dyDescent="0.2">
      <c r="A353" s="38"/>
      <c r="B353" s="86"/>
      <c r="D353" s="40"/>
      <c r="E353" s="40"/>
      <c r="F353" s="40"/>
      <c r="G353" s="40"/>
      <c r="H353" s="40"/>
      <c r="I353" s="40"/>
      <c r="J353" s="40"/>
      <c r="K353" s="40"/>
      <c r="L353" s="40"/>
      <c r="M353" s="40"/>
    </row>
    <row r="354" spans="1:13" ht="12.75" customHeight="1" x14ac:dyDescent="0.2">
      <c r="A354" s="38"/>
      <c r="B354" s="86"/>
      <c r="D354" s="40"/>
      <c r="E354" s="40"/>
      <c r="F354" s="40"/>
      <c r="G354" s="40"/>
      <c r="H354" s="40"/>
      <c r="I354" s="40"/>
      <c r="J354" s="40"/>
      <c r="K354" s="40"/>
      <c r="L354" s="40"/>
      <c r="M354" s="40"/>
    </row>
    <row r="355" spans="1:13" ht="12.75" customHeight="1" x14ac:dyDescent="0.2">
      <c r="A355" s="38"/>
      <c r="B355" s="86"/>
      <c r="D355" s="40"/>
      <c r="E355" s="40"/>
      <c r="F355" s="40"/>
      <c r="G355" s="40"/>
      <c r="H355" s="40"/>
      <c r="I355" s="40"/>
      <c r="J355" s="40"/>
      <c r="K355" s="40"/>
      <c r="L355" s="40"/>
      <c r="M355" s="40"/>
    </row>
    <row r="356" spans="1:13" ht="12.75" customHeight="1" x14ac:dyDescent="0.2">
      <c r="A356" s="38"/>
      <c r="B356" s="86"/>
      <c r="D356" s="40"/>
      <c r="E356" s="40"/>
      <c r="F356" s="40"/>
      <c r="G356" s="40"/>
      <c r="H356" s="40"/>
      <c r="I356" s="40"/>
      <c r="J356" s="40"/>
      <c r="K356" s="40"/>
      <c r="L356" s="40"/>
      <c r="M356" s="40"/>
    </row>
    <row r="357" spans="1:13" ht="12.75" customHeight="1" x14ac:dyDescent="0.2">
      <c r="A357" s="38"/>
      <c r="B357" s="86"/>
      <c r="D357" s="40"/>
      <c r="E357" s="40"/>
      <c r="F357" s="40"/>
      <c r="G357" s="40"/>
      <c r="H357" s="40"/>
      <c r="I357" s="40"/>
      <c r="J357" s="40"/>
      <c r="K357" s="40"/>
      <c r="L357" s="40"/>
      <c r="M357" s="40"/>
    </row>
    <row r="358" spans="1:13" ht="12.75" customHeight="1" x14ac:dyDescent="0.2">
      <c r="A358" s="38"/>
      <c r="B358" s="86"/>
      <c r="D358" s="40"/>
      <c r="E358" s="40"/>
      <c r="F358" s="40"/>
      <c r="G358" s="40"/>
      <c r="H358" s="40"/>
      <c r="I358" s="40"/>
      <c r="J358" s="40"/>
      <c r="K358" s="40"/>
      <c r="L358" s="40"/>
      <c r="M358" s="40"/>
    </row>
    <row r="359" spans="1:13" ht="12.75" customHeight="1" x14ac:dyDescent="0.2">
      <c r="A359" s="38"/>
      <c r="B359" s="86"/>
      <c r="D359" s="40"/>
      <c r="E359" s="40"/>
      <c r="F359" s="40"/>
      <c r="G359" s="40"/>
      <c r="H359" s="40"/>
      <c r="I359" s="40"/>
      <c r="J359" s="40"/>
      <c r="K359" s="40"/>
      <c r="L359" s="40"/>
      <c r="M359" s="40"/>
    </row>
    <row r="360" spans="1:13" ht="12.75" customHeight="1" x14ac:dyDescent="0.2">
      <c r="A360" s="38"/>
      <c r="B360" s="86"/>
      <c r="D360" s="40"/>
      <c r="E360" s="40"/>
      <c r="F360" s="40"/>
      <c r="G360" s="40"/>
      <c r="H360" s="40"/>
      <c r="I360" s="40"/>
      <c r="J360" s="40"/>
      <c r="K360" s="40"/>
      <c r="L360" s="40"/>
      <c r="M360" s="40"/>
    </row>
    <row r="361" spans="1:13" ht="12.75" customHeight="1" x14ac:dyDescent="0.2">
      <c r="A361" s="38"/>
      <c r="B361" s="86"/>
      <c r="D361" s="40"/>
      <c r="E361" s="40"/>
      <c r="F361" s="40"/>
      <c r="G361" s="40"/>
      <c r="H361" s="40"/>
      <c r="I361" s="40"/>
      <c r="J361" s="40"/>
      <c r="K361" s="40"/>
      <c r="L361" s="40"/>
      <c r="M361" s="40"/>
    </row>
    <row r="362" spans="1:13" ht="12.75" customHeight="1" x14ac:dyDescent="0.2">
      <c r="A362" s="38"/>
      <c r="B362" s="86"/>
      <c r="D362" s="40"/>
      <c r="E362" s="40"/>
      <c r="F362" s="40"/>
      <c r="G362" s="40"/>
      <c r="H362" s="40"/>
      <c r="I362" s="40"/>
      <c r="J362" s="40"/>
      <c r="K362" s="40"/>
      <c r="L362" s="40"/>
      <c r="M362" s="40"/>
    </row>
    <row r="363" spans="1:13" ht="12.75" customHeight="1" x14ac:dyDescent="0.2">
      <c r="A363" s="38"/>
      <c r="B363" s="86"/>
      <c r="D363" s="40"/>
      <c r="E363" s="40"/>
      <c r="F363" s="40"/>
      <c r="G363" s="40"/>
      <c r="H363" s="40"/>
      <c r="I363" s="40"/>
      <c r="J363" s="40"/>
      <c r="K363" s="40"/>
      <c r="L363" s="40"/>
      <c r="M363" s="40"/>
    </row>
    <row r="364" spans="1:13" ht="12.75" customHeight="1" x14ac:dyDescent="0.2">
      <c r="A364" s="38"/>
      <c r="B364" s="86"/>
      <c r="D364" s="40"/>
      <c r="E364" s="40"/>
      <c r="F364" s="40"/>
      <c r="G364" s="40"/>
      <c r="H364" s="40"/>
      <c r="I364" s="40"/>
      <c r="J364" s="40"/>
      <c r="K364" s="40"/>
      <c r="L364" s="40"/>
      <c r="M364" s="40"/>
    </row>
    <row r="365" spans="1:13" ht="12.75" customHeight="1" x14ac:dyDescent="0.2">
      <c r="A365" s="38"/>
      <c r="B365" s="86"/>
      <c r="D365" s="40"/>
      <c r="E365" s="40"/>
      <c r="F365" s="40"/>
      <c r="G365" s="40"/>
      <c r="H365" s="40"/>
      <c r="I365" s="40"/>
      <c r="J365" s="40"/>
      <c r="K365" s="40"/>
      <c r="L365" s="40"/>
      <c r="M365" s="40"/>
    </row>
    <row r="366" spans="1:13" ht="12.75" customHeight="1" x14ac:dyDescent="0.2">
      <c r="A366" s="38"/>
      <c r="B366" s="86"/>
      <c r="D366" s="40"/>
      <c r="E366" s="40"/>
      <c r="F366" s="40"/>
      <c r="G366" s="40"/>
      <c r="H366" s="40"/>
      <c r="I366" s="40"/>
      <c r="J366" s="40"/>
      <c r="K366" s="40"/>
      <c r="L366" s="40"/>
      <c r="M366" s="40"/>
    </row>
    <row r="367" spans="1:13" ht="12.75" customHeight="1" x14ac:dyDescent="0.2">
      <c r="A367" s="38"/>
      <c r="B367" s="86"/>
      <c r="D367" s="40"/>
      <c r="E367" s="40"/>
      <c r="F367" s="40"/>
      <c r="G367" s="40"/>
      <c r="H367" s="40"/>
      <c r="I367" s="40"/>
      <c r="J367" s="40"/>
      <c r="K367" s="40"/>
      <c r="L367" s="40"/>
      <c r="M367" s="40"/>
    </row>
    <row r="368" spans="1:13" ht="12.75" customHeight="1" x14ac:dyDescent="0.2">
      <c r="A368" s="38"/>
      <c r="B368" s="86"/>
      <c r="D368" s="40"/>
      <c r="E368" s="40"/>
      <c r="F368" s="40"/>
      <c r="G368" s="40"/>
      <c r="H368" s="40"/>
      <c r="I368" s="40"/>
      <c r="J368" s="40"/>
      <c r="K368" s="40"/>
      <c r="L368" s="40"/>
      <c r="M368" s="40"/>
    </row>
    <row r="369" spans="1:13" ht="12.75" customHeight="1" x14ac:dyDescent="0.2">
      <c r="A369" s="38"/>
      <c r="B369" s="86"/>
      <c r="D369" s="40"/>
      <c r="E369" s="40"/>
      <c r="F369" s="40"/>
      <c r="G369" s="40"/>
      <c r="H369" s="40"/>
      <c r="I369" s="40"/>
      <c r="J369" s="40"/>
      <c r="K369" s="40"/>
      <c r="L369" s="40"/>
      <c r="M369" s="40"/>
    </row>
    <row r="370" spans="1:13" ht="12.75" customHeight="1" x14ac:dyDescent="0.2">
      <c r="A370" s="38"/>
      <c r="B370" s="86"/>
      <c r="D370" s="40"/>
      <c r="E370" s="40"/>
      <c r="F370" s="40"/>
      <c r="G370" s="40"/>
      <c r="H370" s="40"/>
      <c r="I370" s="40"/>
      <c r="J370" s="40"/>
      <c r="K370" s="40"/>
      <c r="L370" s="40"/>
      <c r="M370" s="40"/>
    </row>
    <row r="371" spans="1:13" ht="12.75" customHeight="1" x14ac:dyDescent="0.2">
      <c r="A371" s="38"/>
      <c r="B371" s="86"/>
      <c r="D371" s="40"/>
      <c r="E371" s="40"/>
      <c r="F371" s="40"/>
      <c r="G371" s="40"/>
      <c r="H371" s="40"/>
      <c r="I371" s="40"/>
      <c r="J371" s="40"/>
      <c r="K371" s="40"/>
      <c r="L371" s="40"/>
      <c r="M371" s="40"/>
    </row>
    <row r="372" spans="1:13" ht="12.75" customHeight="1" x14ac:dyDescent="0.2">
      <c r="A372" s="38"/>
      <c r="B372" s="86"/>
      <c r="D372" s="40"/>
      <c r="E372" s="40"/>
      <c r="F372" s="40"/>
      <c r="G372" s="40"/>
      <c r="H372" s="40"/>
      <c r="I372" s="40"/>
      <c r="J372" s="40"/>
      <c r="K372" s="40"/>
      <c r="L372" s="40"/>
      <c r="M372" s="40"/>
    </row>
    <row r="373" spans="1:13" ht="12.75" customHeight="1" x14ac:dyDescent="0.2">
      <c r="A373" s="38"/>
      <c r="B373" s="86"/>
      <c r="D373" s="40"/>
      <c r="E373" s="40"/>
      <c r="F373" s="40"/>
      <c r="G373" s="40"/>
      <c r="H373" s="40"/>
      <c r="I373" s="40"/>
      <c r="J373" s="40"/>
      <c r="K373" s="40"/>
      <c r="L373" s="40"/>
      <c r="M373" s="40"/>
    </row>
    <row r="374" spans="1:13" ht="12.75" customHeight="1" x14ac:dyDescent="0.2">
      <c r="A374" s="38"/>
      <c r="B374" s="86"/>
      <c r="D374" s="40"/>
      <c r="E374" s="40"/>
      <c r="F374" s="40"/>
      <c r="G374" s="40"/>
      <c r="H374" s="40"/>
      <c r="I374" s="40"/>
      <c r="J374" s="40"/>
      <c r="K374" s="40"/>
      <c r="L374" s="40"/>
      <c r="M374" s="40"/>
    </row>
    <row r="375" spans="1:13" ht="12.75" customHeight="1" x14ac:dyDescent="0.2">
      <c r="A375" s="38"/>
      <c r="B375" s="86"/>
      <c r="D375" s="40"/>
      <c r="E375" s="40"/>
      <c r="F375" s="40"/>
      <c r="G375" s="40"/>
      <c r="H375" s="40"/>
      <c r="I375" s="40"/>
      <c r="J375" s="40"/>
      <c r="K375" s="40"/>
      <c r="L375" s="40"/>
      <c r="M375" s="40"/>
    </row>
    <row r="376" spans="1:13" ht="12.75" customHeight="1" x14ac:dyDescent="0.2">
      <c r="A376" s="38"/>
      <c r="B376" s="86"/>
      <c r="D376" s="40"/>
      <c r="E376" s="40"/>
      <c r="F376" s="40"/>
      <c r="G376" s="40"/>
      <c r="H376" s="40"/>
      <c r="I376" s="40"/>
      <c r="J376" s="40"/>
      <c r="K376" s="40"/>
      <c r="L376" s="40"/>
      <c r="M376" s="40"/>
    </row>
    <row r="377" spans="1:13" ht="12.75" customHeight="1" x14ac:dyDescent="0.2">
      <c r="A377" s="38"/>
      <c r="B377" s="86"/>
      <c r="D377" s="40"/>
      <c r="E377" s="40"/>
      <c r="F377" s="40"/>
      <c r="G377" s="40"/>
      <c r="H377" s="40"/>
      <c r="I377" s="40"/>
      <c r="J377" s="40"/>
      <c r="K377" s="40"/>
      <c r="L377" s="40"/>
      <c r="M377" s="40"/>
    </row>
    <row r="378" spans="1:13" ht="12.75" customHeight="1" x14ac:dyDescent="0.2">
      <c r="A378" s="38"/>
      <c r="B378" s="86"/>
      <c r="D378" s="40"/>
      <c r="E378" s="40"/>
      <c r="F378" s="40"/>
      <c r="G378" s="40"/>
      <c r="H378" s="40"/>
      <c r="I378" s="40"/>
      <c r="J378" s="40"/>
      <c r="K378" s="40"/>
      <c r="L378" s="40"/>
      <c r="M378" s="40"/>
    </row>
    <row r="379" spans="1:13" ht="12.75" customHeight="1" x14ac:dyDescent="0.2">
      <c r="A379" s="38"/>
      <c r="B379" s="86"/>
      <c r="D379" s="40"/>
      <c r="E379" s="40"/>
      <c r="F379" s="40"/>
      <c r="G379" s="40"/>
      <c r="H379" s="40"/>
      <c r="I379" s="40"/>
      <c r="J379" s="40"/>
      <c r="K379" s="40"/>
      <c r="L379" s="40"/>
      <c r="M379" s="40"/>
    </row>
    <row r="380" spans="1:13" ht="12.75" customHeight="1" x14ac:dyDescent="0.2">
      <c r="A380" s="38"/>
      <c r="B380" s="86"/>
      <c r="D380" s="40"/>
      <c r="E380" s="40"/>
      <c r="F380" s="40"/>
      <c r="G380" s="40"/>
      <c r="H380" s="40"/>
      <c r="I380" s="40"/>
      <c r="J380" s="40"/>
      <c r="K380" s="40"/>
      <c r="L380" s="40"/>
      <c r="M380" s="40"/>
    </row>
    <row r="381" spans="1:13" ht="12.75" customHeight="1" x14ac:dyDescent="0.2">
      <c r="A381" s="38"/>
      <c r="B381" s="86"/>
      <c r="D381" s="40"/>
      <c r="E381" s="40"/>
      <c r="F381" s="40"/>
      <c r="G381" s="40"/>
      <c r="H381" s="40"/>
      <c r="I381" s="40"/>
      <c r="J381" s="40"/>
      <c r="K381" s="40"/>
      <c r="L381" s="40"/>
      <c r="M381" s="40"/>
    </row>
    <row r="382" spans="1:13" ht="12.75" customHeight="1" x14ac:dyDescent="0.2">
      <c r="A382" s="38"/>
      <c r="B382" s="86"/>
      <c r="D382" s="40"/>
      <c r="E382" s="40"/>
      <c r="F382" s="40"/>
      <c r="G382" s="40"/>
      <c r="H382" s="40"/>
      <c r="I382" s="40"/>
      <c r="J382" s="40"/>
      <c r="K382" s="40"/>
      <c r="L382" s="40"/>
      <c r="M382" s="40"/>
    </row>
    <row r="383" spans="1:13" ht="12.75" customHeight="1" x14ac:dyDescent="0.2">
      <c r="A383" s="38"/>
      <c r="B383" s="86"/>
      <c r="D383" s="40"/>
      <c r="E383" s="40"/>
      <c r="F383" s="40"/>
      <c r="G383" s="40"/>
      <c r="H383" s="40"/>
      <c r="I383" s="40"/>
      <c r="J383" s="40"/>
      <c r="K383" s="40"/>
      <c r="L383" s="40"/>
      <c r="M383" s="40"/>
    </row>
    <row r="384" spans="1:13" ht="12.75" customHeight="1" x14ac:dyDescent="0.2">
      <c r="A384" s="38"/>
      <c r="B384" s="86"/>
      <c r="D384" s="40"/>
      <c r="E384" s="40"/>
      <c r="F384" s="40"/>
      <c r="G384" s="40"/>
      <c r="H384" s="40"/>
      <c r="I384" s="40"/>
      <c r="J384" s="40"/>
      <c r="K384" s="40"/>
      <c r="L384" s="40"/>
      <c r="M384" s="40"/>
    </row>
    <row r="385" spans="1:13" ht="12.75" customHeight="1" x14ac:dyDescent="0.2">
      <c r="A385" s="38"/>
      <c r="B385" s="86"/>
      <c r="D385" s="40"/>
      <c r="E385" s="40"/>
      <c r="F385" s="40"/>
      <c r="G385" s="40"/>
      <c r="H385" s="40"/>
      <c r="I385" s="40"/>
      <c r="J385" s="40"/>
      <c r="K385" s="40"/>
      <c r="L385" s="40"/>
      <c r="M385" s="40"/>
    </row>
    <row r="386" spans="1:13" ht="12.75" customHeight="1" x14ac:dyDescent="0.2">
      <c r="A386" s="38"/>
      <c r="B386" s="86"/>
      <c r="D386" s="40"/>
      <c r="E386" s="40"/>
      <c r="F386" s="40"/>
      <c r="G386" s="40"/>
      <c r="H386" s="40"/>
      <c r="I386" s="40"/>
      <c r="J386" s="40"/>
      <c r="K386" s="40"/>
      <c r="L386" s="40"/>
      <c r="M386" s="40"/>
    </row>
    <row r="387" spans="1:13" ht="12.75" customHeight="1" x14ac:dyDescent="0.2">
      <c r="A387" s="38"/>
      <c r="B387" s="86"/>
      <c r="D387" s="40"/>
      <c r="E387" s="40"/>
      <c r="F387" s="40"/>
      <c r="G387" s="40"/>
      <c r="H387" s="40"/>
      <c r="I387" s="40"/>
      <c r="J387" s="40"/>
      <c r="K387" s="40"/>
      <c r="L387" s="40"/>
      <c r="M387" s="40"/>
    </row>
    <row r="388" spans="1:13" ht="12.75" customHeight="1" x14ac:dyDescent="0.2">
      <c r="A388" s="38"/>
      <c r="B388" s="86"/>
      <c r="D388" s="40"/>
      <c r="E388" s="40"/>
      <c r="F388" s="40"/>
      <c r="G388" s="40"/>
      <c r="H388" s="40"/>
      <c r="I388" s="40"/>
      <c r="J388" s="40"/>
      <c r="K388" s="40"/>
      <c r="L388" s="40"/>
      <c r="M388" s="40"/>
    </row>
    <row r="389" spans="1:13" ht="12.75" customHeight="1" x14ac:dyDescent="0.2">
      <c r="A389" s="38"/>
      <c r="B389" s="86"/>
      <c r="D389" s="40"/>
      <c r="E389" s="40"/>
      <c r="F389" s="40"/>
      <c r="G389" s="40"/>
      <c r="H389" s="40"/>
      <c r="I389" s="40"/>
      <c r="J389" s="40"/>
      <c r="K389" s="40"/>
      <c r="L389" s="40"/>
      <c r="M389" s="40"/>
    </row>
    <row r="390" spans="1:13" ht="12.75" customHeight="1" x14ac:dyDescent="0.2">
      <c r="A390" s="38"/>
      <c r="B390" s="86"/>
      <c r="D390" s="40"/>
      <c r="E390" s="40"/>
      <c r="F390" s="40"/>
      <c r="G390" s="40"/>
      <c r="H390" s="40"/>
      <c r="I390" s="40"/>
      <c r="J390" s="40"/>
      <c r="K390" s="40"/>
      <c r="L390" s="40"/>
      <c r="M390" s="40"/>
    </row>
    <row r="391" spans="1:13" ht="12.75" customHeight="1" x14ac:dyDescent="0.2">
      <c r="A391" s="38"/>
      <c r="B391" s="86"/>
      <c r="D391" s="40"/>
      <c r="E391" s="40"/>
      <c r="F391" s="40"/>
      <c r="G391" s="40"/>
      <c r="H391" s="40"/>
      <c r="I391" s="40"/>
      <c r="J391" s="40"/>
      <c r="K391" s="40"/>
      <c r="L391" s="40"/>
      <c r="M391" s="40"/>
    </row>
    <row r="392" spans="1:13" ht="12.75" customHeight="1" x14ac:dyDescent="0.2">
      <c r="A392" s="38"/>
      <c r="B392" s="86"/>
      <c r="D392" s="40"/>
      <c r="E392" s="40"/>
      <c r="F392" s="40"/>
      <c r="G392" s="40"/>
      <c r="H392" s="40"/>
      <c r="I392" s="40"/>
      <c r="J392" s="40"/>
      <c r="K392" s="40"/>
      <c r="L392" s="40"/>
      <c r="M392" s="40"/>
    </row>
    <row r="393" spans="1:13" ht="12.75" customHeight="1" x14ac:dyDescent="0.2">
      <c r="A393" s="38"/>
      <c r="B393" s="86"/>
      <c r="D393" s="40"/>
      <c r="E393" s="40"/>
      <c r="F393" s="40"/>
      <c r="G393" s="40"/>
      <c r="H393" s="40"/>
      <c r="I393" s="40"/>
      <c r="J393" s="40"/>
      <c r="K393" s="40"/>
      <c r="L393" s="40"/>
      <c r="M393" s="40"/>
    </row>
    <row r="394" spans="1:13" ht="12.75" customHeight="1" x14ac:dyDescent="0.2">
      <c r="A394" s="38"/>
      <c r="B394" s="86"/>
      <c r="D394" s="40"/>
      <c r="E394" s="40"/>
      <c r="F394" s="40"/>
      <c r="G394" s="40"/>
      <c r="H394" s="40"/>
      <c r="I394" s="40"/>
      <c r="J394" s="40"/>
      <c r="K394" s="40"/>
      <c r="L394" s="40"/>
      <c r="M394" s="40"/>
    </row>
    <row r="395" spans="1:13" ht="12.75" customHeight="1" x14ac:dyDescent="0.2">
      <c r="A395" s="38"/>
      <c r="B395" s="86"/>
      <c r="D395" s="40"/>
      <c r="E395" s="40"/>
      <c r="F395" s="40"/>
      <c r="G395" s="40"/>
      <c r="H395" s="40"/>
      <c r="I395" s="40"/>
      <c r="J395" s="40"/>
      <c r="K395" s="40"/>
      <c r="L395" s="40"/>
      <c r="M395" s="40"/>
    </row>
    <row r="396" spans="1:13" ht="12.75" customHeight="1" x14ac:dyDescent="0.2">
      <c r="A396" s="38"/>
      <c r="B396" s="86"/>
      <c r="D396" s="40"/>
      <c r="E396" s="40"/>
      <c r="F396" s="40"/>
      <c r="G396" s="40"/>
      <c r="H396" s="40"/>
      <c r="I396" s="40"/>
      <c r="J396" s="40"/>
      <c r="K396" s="40"/>
      <c r="L396" s="40"/>
      <c r="M396" s="40"/>
    </row>
    <row r="397" spans="1:13" ht="12.75" customHeight="1" x14ac:dyDescent="0.2">
      <c r="A397" s="38"/>
      <c r="B397" s="86"/>
      <c r="D397" s="40"/>
      <c r="E397" s="40"/>
      <c r="F397" s="40"/>
      <c r="G397" s="40"/>
      <c r="H397" s="40"/>
      <c r="I397" s="40"/>
      <c r="J397" s="40"/>
      <c r="K397" s="40"/>
      <c r="L397" s="40"/>
      <c r="M397" s="40"/>
    </row>
    <row r="398" spans="1:13" ht="12.75" customHeight="1" x14ac:dyDescent="0.2">
      <c r="A398" s="38"/>
      <c r="B398" s="86"/>
      <c r="D398" s="40"/>
      <c r="E398" s="40"/>
      <c r="F398" s="40"/>
      <c r="G398" s="40"/>
      <c r="H398" s="40"/>
      <c r="I398" s="40"/>
      <c r="J398" s="40"/>
      <c r="K398" s="40"/>
      <c r="L398" s="40"/>
      <c r="M398" s="40"/>
    </row>
    <row r="399" spans="1:13" ht="12.75" customHeight="1" x14ac:dyDescent="0.2">
      <c r="A399" s="38"/>
      <c r="B399" s="86"/>
      <c r="D399" s="40"/>
      <c r="E399" s="40"/>
      <c r="F399" s="40"/>
      <c r="G399" s="40"/>
      <c r="H399" s="40"/>
      <c r="I399" s="40"/>
      <c r="J399" s="40"/>
      <c r="K399" s="40"/>
      <c r="L399" s="40"/>
      <c r="M399" s="40"/>
    </row>
    <row r="400" spans="1:13" ht="12.75" customHeight="1" x14ac:dyDescent="0.2">
      <c r="A400" s="38"/>
      <c r="B400" s="86"/>
      <c r="D400" s="40"/>
      <c r="E400" s="40"/>
      <c r="F400" s="40"/>
      <c r="G400" s="40"/>
      <c r="H400" s="40"/>
      <c r="I400" s="40"/>
      <c r="J400" s="40"/>
      <c r="K400" s="40"/>
      <c r="L400" s="40"/>
      <c r="M400" s="40"/>
    </row>
    <row r="401" spans="1:13" ht="12.75" customHeight="1" x14ac:dyDescent="0.2">
      <c r="A401" s="38"/>
      <c r="B401" s="86"/>
      <c r="D401" s="40"/>
      <c r="E401" s="40"/>
      <c r="F401" s="40"/>
      <c r="G401" s="40"/>
      <c r="H401" s="40"/>
      <c r="I401" s="40"/>
      <c r="J401" s="40"/>
      <c r="K401" s="40"/>
      <c r="L401" s="40"/>
      <c r="M401" s="40"/>
    </row>
    <row r="402" spans="1:13" ht="12.75" customHeight="1" x14ac:dyDescent="0.2">
      <c r="A402" s="38"/>
      <c r="B402" s="86"/>
      <c r="D402" s="40"/>
      <c r="E402" s="40"/>
      <c r="F402" s="40"/>
      <c r="G402" s="40"/>
      <c r="H402" s="40"/>
      <c r="I402" s="40"/>
      <c r="J402" s="40"/>
      <c r="K402" s="40"/>
      <c r="L402" s="40"/>
      <c r="M402" s="40"/>
    </row>
    <row r="403" spans="1:13" ht="12.75" customHeight="1" x14ac:dyDescent="0.2">
      <c r="A403" s="38"/>
      <c r="B403" s="86"/>
      <c r="D403" s="40"/>
      <c r="E403" s="40"/>
      <c r="F403" s="40"/>
      <c r="G403" s="40"/>
      <c r="H403" s="40"/>
      <c r="I403" s="40"/>
      <c r="J403" s="40"/>
      <c r="K403" s="40"/>
      <c r="L403" s="40"/>
      <c r="M403" s="40"/>
    </row>
    <row r="404" spans="1:13" ht="12.75" customHeight="1" x14ac:dyDescent="0.2">
      <c r="A404" s="38"/>
      <c r="B404" s="86"/>
      <c r="D404" s="40"/>
      <c r="E404" s="40"/>
      <c r="F404" s="40"/>
      <c r="G404" s="40"/>
      <c r="H404" s="40"/>
      <c r="I404" s="40"/>
      <c r="J404" s="40"/>
      <c r="K404" s="40"/>
      <c r="L404" s="40"/>
      <c r="M404" s="40"/>
    </row>
    <row r="405" spans="1:13" ht="12.75" customHeight="1" x14ac:dyDescent="0.2">
      <c r="A405" s="38"/>
      <c r="B405" s="86"/>
      <c r="D405" s="40"/>
      <c r="E405" s="40"/>
      <c r="F405" s="40"/>
      <c r="G405" s="40"/>
      <c r="H405" s="40"/>
      <c r="I405" s="40"/>
      <c r="J405" s="40"/>
      <c r="K405" s="40"/>
      <c r="L405" s="40"/>
      <c r="M405" s="40"/>
    </row>
    <row r="406" spans="1:13" ht="12.75" customHeight="1" x14ac:dyDescent="0.2">
      <c r="A406" s="38"/>
      <c r="B406" s="86"/>
      <c r="D406" s="40"/>
      <c r="E406" s="40"/>
      <c r="F406" s="40"/>
      <c r="G406" s="40"/>
      <c r="H406" s="40"/>
      <c r="I406" s="40"/>
      <c r="J406" s="40"/>
      <c r="K406" s="40"/>
      <c r="L406" s="40"/>
      <c r="M406" s="40"/>
    </row>
    <row r="407" spans="1:13" ht="12.75" customHeight="1" x14ac:dyDescent="0.2">
      <c r="A407" s="38"/>
      <c r="B407" s="86"/>
      <c r="D407" s="40"/>
      <c r="E407" s="40"/>
      <c r="F407" s="40"/>
      <c r="G407" s="40"/>
      <c r="H407" s="40"/>
      <c r="I407" s="40"/>
      <c r="J407" s="40"/>
      <c r="K407" s="40"/>
      <c r="L407" s="40"/>
      <c r="M407" s="40"/>
    </row>
    <row r="408" spans="1:13" ht="12.75" customHeight="1" x14ac:dyDescent="0.2">
      <c r="A408" s="38"/>
      <c r="B408" s="86"/>
      <c r="D408" s="40"/>
      <c r="E408" s="40"/>
      <c r="F408" s="40"/>
      <c r="G408" s="40"/>
      <c r="H408" s="40"/>
      <c r="I408" s="40"/>
      <c r="J408" s="40"/>
      <c r="K408" s="40"/>
      <c r="L408" s="40"/>
      <c r="M408" s="40"/>
    </row>
    <row r="409" spans="1:13" ht="12.75" customHeight="1" x14ac:dyDescent="0.2">
      <c r="A409" s="38"/>
      <c r="B409" s="86"/>
      <c r="D409" s="40"/>
      <c r="E409" s="40"/>
      <c r="F409" s="40"/>
      <c r="G409" s="40"/>
      <c r="H409" s="40"/>
      <c r="I409" s="40"/>
      <c r="J409" s="40"/>
      <c r="K409" s="40"/>
      <c r="L409" s="40"/>
      <c r="M409" s="40"/>
    </row>
    <row r="410" spans="1:13" ht="12.75" customHeight="1" x14ac:dyDescent="0.2">
      <c r="A410" s="38"/>
      <c r="B410" s="86"/>
      <c r="D410" s="40"/>
      <c r="E410" s="40"/>
      <c r="F410" s="40"/>
      <c r="G410" s="40"/>
      <c r="H410" s="40"/>
      <c r="I410" s="40"/>
      <c r="J410" s="40"/>
      <c r="K410" s="40"/>
      <c r="L410" s="40"/>
      <c r="M410" s="40"/>
    </row>
    <row r="411" spans="1:13" ht="12.75" customHeight="1" x14ac:dyDescent="0.2">
      <c r="A411" s="38"/>
      <c r="B411" s="86"/>
      <c r="D411" s="40"/>
      <c r="E411" s="40"/>
      <c r="F411" s="40"/>
      <c r="G411" s="40"/>
      <c r="H411" s="40"/>
      <c r="I411" s="40"/>
      <c r="J411" s="40"/>
      <c r="K411" s="40"/>
      <c r="L411" s="40"/>
      <c r="M411" s="40"/>
    </row>
    <row r="412" spans="1:13" ht="12.75" customHeight="1" x14ac:dyDescent="0.2">
      <c r="A412" s="38"/>
      <c r="B412" s="86"/>
      <c r="D412" s="40"/>
      <c r="E412" s="40"/>
      <c r="F412" s="40"/>
      <c r="G412" s="40"/>
      <c r="H412" s="40"/>
      <c r="I412" s="40"/>
      <c r="J412" s="40"/>
      <c r="K412" s="40"/>
      <c r="L412" s="40"/>
      <c r="M412" s="40"/>
    </row>
    <row r="413" spans="1:13" ht="12.75" customHeight="1" x14ac:dyDescent="0.2">
      <c r="A413" s="38"/>
      <c r="B413" s="86"/>
      <c r="D413" s="40"/>
      <c r="E413" s="40"/>
      <c r="F413" s="40"/>
      <c r="G413" s="40"/>
      <c r="H413" s="40"/>
      <c r="I413" s="40"/>
      <c r="J413" s="40"/>
      <c r="K413" s="40"/>
      <c r="L413" s="40"/>
      <c r="M413" s="40"/>
    </row>
    <row r="414" spans="1:13" ht="12.75" customHeight="1" x14ac:dyDescent="0.2">
      <c r="A414" s="38"/>
      <c r="B414" s="86"/>
      <c r="D414" s="40"/>
      <c r="E414" s="40"/>
      <c r="F414" s="40"/>
      <c r="G414" s="40"/>
      <c r="H414" s="40"/>
      <c r="I414" s="40"/>
      <c r="J414" s="40"/>
      <c r="K414" s="40"/>
      <c r="L414" s="40"/>
      <c r="M414" s="40"/>
    </row>
    <row r="415" spans="1:13" ht="12.75" customHeight="1" x14ac:dyDescent="0.2">
      <c r="A415" s="38"/>
      <c r="B415" s="86"/>
      <c r="D415" s="40"/>
      <c r="E415" s="40"/>
      <c r="F415" s="40"/>
      <c r="G415" s="40"/>
      <c r="H415" s="40"/>
      <c r="I415" s="40"/>
      <c r="J415" s="40"/>
      <c r="K415" s="40"/>
      <c r="L415" s="40"/>
      <c r="M415" s="40"/>
    </row>
    <row r="416" spans="1:13" ht="12.75" customHeight="1" x14ac:dyDescent="0.2">
      <c r="A416" s="38"/>
      <c r="B416" s="86"/>
      <c r="D416" s="40"/>
      <c r="E416" s="40"/>
      <c r="F416" s="40"/>
      <c r="G416" s="40"/>
      <c r="H416" s="40"/>
      <c r="I416" s="40"/>
      <c r="J416" s="40"/>
      <c r="K416" s="40"/>
      <c r="L416" s="40"/>
      <c r="M416" s="40"/>
    </row>
    <row r="417" spans="1:13" ht="12.75" customHeight="1" x14ac:dyDescent="0.2">
      <c r="A417" s="38"/>
      <c r="B417" s="86"/>
      <c r="D417" s="40"/>
      <c r="E417" s="40"/>
      <c r="F417" s="40"/>
      <c r="G417" s="40"/>
      <c r="H417" s="40"/>
      <c r="I417" s="40"/>
      <c r="J417" s="40"/>
      <c r="K417" s="40"/>
      <c r="L417" s="40"/>
      <c r="M417" s="40"/>
    </row>
    <row r="418" spans="1:13" ht="12.75" customHeight="1" x14ac:dyDescent="0.2">
      <c r="A418" s="38"/>
      <c r="B418" s="86"/>
      <c r="D418" s="40"/>
      <c r="E418" s="40"/>
      <c r="F418" s="40"/>
      <c r="G418" s="40"/>
      <c r="H418" s="40"/>
      <c r="I418" s="40"/>
      <c r="J418" s="40"/>
      <c r="K418" s="40"/>
      <c r="L418" s="40"/>
      <c r="M418" s="40"/>
    </row>
    <row r="419" spans="1:13" ht="12.75" customHeight="1" x14ac:dyDescent="0.2">
      <c r="A419" s="38"/>
      <c r="B419" s="86"/>
      <c r="D419" s="40"/>
      <c r="E419" s="40"/>
      <c r="F419" s="40"/>
      <c r="G419" s="40"/>
      <c r="H419" s="40"/>
      <c r="I419" s="40"/>
      <c r="J419" s="40"/>
      <c r="K419" s="40"/>
      <c r="L419" s="40"/>
      <c r="M419" s="40"/>
    </row>
    <row r="420" spans="1:13" ht="12.75" customHeight="1" x14ac:dyDescent="0.2">
      <c r="A420" s="38"/>
      <c r="B420" s="86"/>
      <c r="D420" s="40"/>
      <c r="E420" s="40"/>
      <c r="F420" s="40"/>
      <c r="G420" s="40"/>
      <c r="H420" s="40"/>
      <c r="I420" s="40"/>
      <c r="J420" s="40"/>
      <c r="K420" s="40"/>
      <c r="L420" s="40"/>
      <c r="M420" s="40"/>
    </row>
    <row r="421" spans="1:13" ht="12.75" customHeight="1" x14ac:dyDescent="0.2">
      <c r="A421" s="38"/>
      <c r="B421" s="86"/>
      <c r="D421" s="40"/>
      <c r="E421" s="40"/>
      <c r="F421" s="40"/>
      <c r="G421" s="40"/>
      <c r="H421" s="40"/>
      <c r="I421" s="40"/>
      <c r="J421" s="40"/>
      <c r="K421" s="40"/>
      <c r="L421" s="40"/>
      <c r="M421" s="40"/>
    </row>
    <row r="422" spans="1:13" ht="12.75" customHeight="1" x14ac:dyDescent="0.2">
      <c r="A422" s="38"/>
      <c r="B422" s="86"/>
      <c r="D422" s="40"/>
      <c r="E422" s="40"/>
      <c r="F422" s="40"/>
      <c r="G422" s="40"/>
      <c r="H422" s="40"/>
      <c r="I422" s="40"/>
      <c r="J422" s="40"/>
      <c r="K422" s="40"/>
      <c r="L422" s="40"/>
      <c r="M422" s="40"/>
    </row>
    <row r="423" spans="1:13" ht="12.75" customHeight="1" x14ac:dyDescent="0.2">
      <c r="A423" s="38"/>
      <c r="B423" s="86"/>
      <c r="D423" s="40"/>
      <c r="E423" s="40"/>
      <c r="F423" s="40"/>
      <c r="G423" s="40"/>
      <c r="H423" s="40"/>
      <c r="I423" s="40"/>
      <c r="J423" s="40"/>
      <c r="K423" s="40"/>
      <c r="L423" s="40"/>
      <c r="M423" s="40"/>
    </row>
    <row r="424" spans="1:13" ht="12.75" customHeight="1" x14ac:dyDescent="0.2">
      <c r="A424" s="38"/>
      <c r="B424" s="86"/>
      <c r="D424" s="40"/>
      <c r="E424" s="40"/>
      <c r="F424" s="40"/>
      <c r="G424" s="40"/>
      <c r="H424" s="40"/>
      <c r="I424" s="40"/>
      <c r="J424" s="40"/>
      <c r="K424" s="40"/>
      <c r="L424" s="40"/>
      <c r="M424" s="40"/>
    </row>
    <row r="425" spans="1:13" ht="12.75" customHeight="1" x14ac:dyDescent="0.2">
      <c r="A425" s="38"/>
      <c r="B425" s="86"/>
      <c r="D425" s="40"/>
      <c r="E425" s="40"/>
      <c r="F425" s="40"/>
      <c r="G425" s="40"/>
      <c r="H425" s="40"/>
      <c r="I425" s="40"/>
      <c r="J425" s="40"/>
      <c r="K425" s="40"/>
      <c r="L425" s="40"/>
      <c r="M425" s="40"/>
    </row>
    <row r="426" spans="1:13" ht="12.75" customHeight="1" x14ac:dyDescent="0.2">
      <c r="A426" s="38"/>
      <c r="B426" s="86"/>
      <c r="D426" s="40"/>
      <c r="E426" s="40"/>
      <c r="F426" s="40"/>
      <c r="G426" s="40"/>
      <c r="H426" s="40"/>
      <c r="I426" s="40"/>
      <c r="J426" s="40"/>
      <c r="K426" s="40"/>
      <c r="L426" s="40"/>
      <c r="M426" s="40"/>
    </row>
    <row r="427" spans="1:13" ht="12.75" customHeight="1" x14ac:dyDescent="0.2">
      <c r="A427" s="38"/>
      <c r="B427" s="86"/>
      <c r="D427" s="40"/>
      <c r="E427" s="40"/>
      <c r="F427" s="40"/>
      <c r="G427" s="40"/>
      <c r="H427" s="40"/>
      <c r="I427" s="40"/>
      <c r="J427" s="40"/>
      <c r="K427" s="40"/>
      <c r="L427" s="40"/>
      <c r="M427" s="40"/>
    </row>
    <row r="428" spans="1:13" ht="12.75" customHeight="1" x14ac:dyDescent="0.2">
      <c r="A428" s="38"/>
      <c r="B428" s="86"/>
      <c r="D428" s="40"/>
      <c r="E428" s="40"/>
      <c r="F428" s="40"/>
      <c r="G428" s="40"/>
      <c r="H428" s="40"/>
      <c r="I428" s="40"/>
      <c r="J428" s="40"/>
      <c r="K428" s="40"/>
      <c r="L428" s="40"/>
      <c r="M428" s="40"/>
    </row>
    <row r="429" spans="1:13" ht="12.75" customHeight="1" x14ac:dyDescent="0.2">
      <c r="A429" s="38"/>
      <c r="B429" s="86"/>
      <c r="D429" s="40"/>
      <c r="E429" s="40"/>
      <c r="F429" s="40"/>
      <c r="G429" s="40"/>
      <c r="H429" s="40"/>
      <c r="I429" s="40"/>
      <c r="J429" s="40"/>
      <c r="K429" s="40"/>
      <c r="L429" s="40"/>
      <c r="M429" s="40"/>
    </row>
    <row r="430" spans="1:13" ht="12.75" customHeight="1" x14ac:dyDescent="0.2">
      <c r="A430" s="38"/>
      <c r="B430" s="86"/>
      <c r="D430" s="40"/>
      <c r="E430" s="40"/>
      <c r="F430" s="40"/>
      <c r="G430" s="40"/>
      <c r="H430" s="40"/>
      <c r="I430" s="40"/>
      <c r="J430" s="40"/>
      <c r="K430" s="40"/>
      <c r="L430" s="40"/>
      <c r="M430" s="40"/>
    </row>
    <row r="431" spans="1:13" ht="12.75" customHeight="1" x14ac:dyDescent="0.2">
      <c r="A431" s="38"/>
      <c r="B431" s="86"/>
      <c r="D431" s="40"/>
      <c r="E431" s="40"/>
      <c r="F431" s="40"/>
      <c r="G431" s="40"/>
      <c r="H431" s="40"/>
      <c r="I431" s="40"/>
      <c r="J431" s="40"/>
      <c r="K431" s="40"/>
      <c r="L431" s="40"/>
      <c r="M431" s="40"/>
    </row>
    <row r="432" spans="1:13" ht="12.75" customHeight="1" x14ac:dyDescent="0.2">
      <c r="A432" s="38"/>
      <c r="B432" s="86"/>
      <c r="D432" s="40"/>
      <c r="E432" s="40"/>
      <c r="F432" s="40"/>
      <c r="G432" s="40"/>
      <c r="H432" s="40"/>
      <c r="I432" s="40"/>
      <c r="J432" s="40"/>
      <c r="K432" s="40"/>
      <c r="L432" s="40"/>
      <c r="M432" s="40"/>
    </row>
    <row r="433" spans="1:13" ht="12.75" customHeight="1" x14ac:dyDescent="0.2">
      <c r="A433" s="38"/>
      <c r="B433" s="86"/>
      <c r="D433" s="40"/>
      <c r="E433" s="40"/>
      <c r="F433" s="40"/>
      <c r="G433" s="40"/>
      <c r="H433" s="40"/>
      <c r="I433" s="40"/>
      <c r="J433" s="40"/>
      <c r="K433" s="40"/>
      <c r="L433" s="40"/>
      <c r="M433" s="40"/>
    </row>
    <row r="434" spans="1:13" ht="12.75" customHeight="1" x14ac:dyDescent="0.2">
      <c r="A434" s="38"/>
      <c r="B434" s="86"/>
      <c r="D434" s="40"/>
      <c r="E434" s="40"/>
      <c r="F434" s="40"/>
      <c r="G434" s="40"/>
      <c r="H434" s="40"/>
      <c r="I434" s="40"/>
      <c r="J434" s="40"/>
      <c r="K434" s="40"/>
      <c r="L434" s="40"/>
      <c r="M434" s="40"/>
    </row>
    <row r="435" spans="1:13" ht="12.75" customHeight="1" x14ac:dyDescent="0.2">
      <c r="A435" s="38"/>
      <c r="B435" s="86"/>
      <c r="D435" s="40"/>
      <c r="E435" s="40"/>
      <c r="F435" s="40"/>
      <c r="G435" s="40"/>
      <c r="H435" s="40"/>
      <c r="I435" s="40"/>
      <c r="J435" s="40"/>
      <c r="K435" s="40"/>
      <c r="L435" s="40"/>
      <c r="M435" s="40"/>
    </row>
    <row r="436" spans="1:13" ht="12.75" customHeight="1" x14ac:dyDescent="0.2">
      <c r="A436" s="38"/>
      <c r="B436" s="86"/>
      <c r="D436" s="40"/>
      <c r="E436" s="40"/>
      <c r="F436" s="40"/>
      <c r="G436" s="40"/>
      <c r="H436" s="40"/>
      <c r="I436" s="40"/>
      <c r="J436" s="40"/>
      <c r="K436" s="40"/>
      <c r="L436" s="40"/>
      <c r="M436" s="40"/>
    </row>
    <row r="437" spans="1:13" ht="12.75" customHeight="1" x14ac:dyDescent="0.2">
      <c r="A437" s="38"/>
      <c r="B437" s="86"/>
      <c r="D437" s="40"/>
      <c r="E437" s="40"/>
      <c r="F437" s="40"/>
      <c r="G437" s="40"/>
      <c r="H437" s="40"/>
      <c r="I437" s="40"/>
      <c r="J437" s="40"/>
      <c r="K437" s="40"/>
      <c r="L437" s="40"/>
      <c r="M437" s="40"/>
    </row>
    <row r="438" spans="1:13" ht="12.75" customHeight="1" x14ac:dyDescent="0.2">
      <c r="A438" s="38"/>
      <c r="B438" s="86"/>
      <c r="D438" s="40"/>
      <c r="E438" s="40"/>
      <c r="F438" s="40"/>
      <c r="G438" s="40"/>
      <c r="H438" s="40"/>
      <c r="I438" s="40"/>
      <c r="J438" s="40"/>
      <c r="K438" s="40"/>
      <c r="L438" s="40"/>
      <c r="M438" s="40"/>
    </row>
    <row r="439" spans="1:13" ht="12.75" customHeight="1" x14ac:dyDescent="0.2">
      <c r="A439" s="38"/>
      <c r="B439" s="86"/>
      <c r="D439" s="40"/>
      <c r="E439" s="40"/>
      <c r="F439" s="40"/>
      <c r="G439" s="40"/>
      <c r="H439" s="40"/>
      <c r="I439" s="40"/>
      <c r="J439" s="40"/>
      <c r="K439" s="40"/>
      <c r="L439" s="40"/>
      <c r="M439" s="40"/>
    </row>
    <row r="440" spans="1:13" ht="12.75" customHeight="1" x14ac:dyDescent="0.2">
      <c r="A440" s="38"/>
      <c r="B440" s="86"/>
      <c r="D440" s="40"/>
      <c r="E440" s="40"/>
      <c r="F440" s="40"/>
      <c r="G440" s="40"/>
      <c r="H440" s="40"/>
      <c r="I440" s="40"/>
      <c r="J440" s="40"/>
      <c r="K440" s="40"/>
      <c r="L440" s="40"/>
      <c r="M440" s="40"/>
    </row>
    <row r="441" spans="1:13" ht="12.75" customHeight="1" x14ac:dyDescent="0.2">
      <c r="A441" s="38"/>
      <c r="B441" s="86"/>
      <c r="D441" s="40"/>
      <c r="E441" s="40"/>
      <c r="F441" s="40"/>
      <c r="G441" s="40"/>
      <c r="H441" s="40"/>
      <c r="I441" s="40"/>
      <c r="J441" s="40"/>
      <c r="K441" s="40"/>
      <c r="L441" s="40"/>
      <c r="M441" s="40"/>
    </row>
    <row r="442" spans="1:13" ht="12.75" customHeight="1" x14ac:dyDescent="0.2">
      <c r="A442" s="38"/>
      <c r="B442" s="86"/>
      <c r="D442" s="40"/>
      <c r="E442" s="40"/>
      <c r="F442" s="40"/>
      <c r="G442" s="40"/>
      <c r="H442" s="40"/>
      <c r="I442" s="40"/>
      <c r="J442" s="40"/>
      <c r="K442" s="40"/>
      <c r="L442" s="40"/>
      <c r="M442" s="40"/>
    </row>
    <row r="443" spans="1:13" ht="12.75" customHeight="1" x14ac:dyDescent="0.2">
      <c r="A443" s="38"/>
      <c r="B443" s="86"/>
      <c r="D443" s="40"/>
      <c r="E443" s="40"/>
      <c r="F443" s="40"/>
      <c r="G443" s="40"/>
      <c r="H443" s="40"/>
      <c r="I443" s="40"/>
      <c r="J443" s="40"/>
      <c r="K443" s="40"/>
      <c r="L443" s="40"/>
      <c r="M443" s="40"/>
    </row>
    <row r="444" spans="1:13" ht="12.75" customHeight="1" x14ac:dyDescent="0.2">
      <c r="A444" s="38"/>
      <c r="B444" s="86"/>
      <c r="D444" s="40"/>
      <c r="E444" s="40"/>
      <c r="F444" s="40"/>
      <c r="G444" s="40"/>
      <c r="H444" s="40"/>
      <c r="I444" s="40"/>
      <c r="J444" s="40"/>
      <c r="K444" s="40"/>
      <c r="L444" s="40"/>
      <c r="M444" s="40"/>
    </row>
    <row r="445" spans="1:13" ht="12.75" customHeight="1" x14ac:dyDescent="0.2">
      <c r="A445" s="38"/>
      <c r="B445" s="86"/>
      <c r="D445" s="40"/>
      <c r="E445" s="40"/>
      <c r="F445" s="40"/>
      <c r="G445" s="40"/>
      <c r="H445" s="40"/>
      <c r="I445" s="40"/>
      <c r="J445" s="40"/>
      <c r="K445" s="40"/>
      <c r="L445" s="40"/>
      <c r="M445" s="40"/>
    </row>
    <row r="446" spans="1:13" ht="12.75" customHeight="1" x14ac:dyDescent="0.2">
      <c r="A446" s="38"/>
      <c r="B446" s="86"/>
      <c r="D446" s="40"/>
      <c r="E446" s="40"/>
      <c r="F446" s="40"/>
      <c r="G446" s="40"/>
      <c r="H446" s="40"/>
      <c r="I446" s="40"/>
      <c r="J446" s="40"/>
      <c r="K446" s="40"/>
      <c r="L446" s="40"/>
      <c r="M446" s="40"/>
    </row>
    <row r="447" spans="1:13" ht="12.75" customHeight="1" x14ac:dyDescent="0.2">
      <c r="A447" s="38"/>
      <c r="B447" s="86"/>
      <c r="D447" s="40"/>
      <c r="E447" s="40"/>
      <c r="F447" s="40"/>
      <c r="G447" s="40"/>
      <c r="H447" s="40"/>
      <c r="I447" s="40"/>
      <c r="J447" s="40"/>
      <c r="K447" s="40"/>
      <c r="L447" s="40"/>
      <c r="M447" s="40"/>
    </row>
    <row r="448" spans="1:13" ht="12.75" customHeight="1" x14ac:dyDescent="0.2">
      <c r="A448" s="38"/>
      <c r="B448" s="86"/>
      <c r="D448" s="40"/>
      <c r="E448" s="40"/>
      <c r="F448" s="40"/>
      <c r="G448" s="40"/>
      <c r="H448" s="40"/>
      <c r="I448" s="40"/>
      <c r="J448" s="40"/>
      <c r="K448" s="40"/>
      <c r="L448" s="40"/>
      <c r="M448" s="40"/>
    </row>
    <row r="449" spans="1:13" ht="12.75" customHeight="1" x14ac:dyDescent="0.2">
      <c r="A449" s="38"/>
      <c r="B449" s="86"/>
      <c r="D449" s="40"/>
      <c r="E449" s="40"/>
      <c r="F449" s="40"/>
      <c r="G449" s="40"/>
      <c r="H449" s="40"/>
      <c r="I449" s="40"/>
      <c r="J449" s="40"/>
      <c r="K449" s="40"/>
      <c r="L449" s="40"/>
      <c r="M449" s="40"/>
    </row>
    <row r="450" spans="1:13" ht="12.75" customHeight="1" x14ac:dyDescent="0.2">
      <c r="A450" s="38"/>
      <c r="B450" s="86"/>
      <c r="D450" s="40"/>
      <c r="E450" s="40"/>
      <c r="F450" s="40"/>
      <c r="G450" s="40"/>
      <c r="H450" s="40"/>
      <c r="I450" s="40"/>
      <c r="J450" s="40"/>
      <c r="K450" s="40"/>
      <c r="L450" s="40"/>
      <c r="M450" s="40"/>
    </row>
    <row r="451" spans="1:13" ht="12.75" customHeight="1" x14ac:dyDescent="0.2">
      <c r="A451" s="38"/>
      <c r="B451" s="86"/>
      <c r="D451" s="40"/>
      <c r="E451" s="40"/>
      <c r="F451" s="40"/>
      <c r="G451" s="40"/>
      <c r="H451" s="40"/>
      <c r="I451" s="40"/>
      <c r="J451" s="40"/>
      <c r="K451" s="40"/>
      <c r="L451" s="40"/>
      <c r="M451" s="40"/>
    </row>
    <row r="452" spans="1:13" ht="12.75" customHeight="1" x14ac:dyDescent="0.2">
      <c r="A452" s="38"/>
      <c r="B452" s="86"/>
      <c r="D452" s="40"/>
      <c r="E452" s="40"/>
      <c r="F452" s="40"/>
      <c r="G452" s="40"/>
      <c r="H452" s="40"/>
      <c r="I452" s="40"/>
      <c r="J452" s="40"/>
      <c r="K452" s="40"/>
      <c r="L452" s="40"/>
      <c r="M452" s="40"/>
    </row>
    <row r="453" spans="1:13" ht="12.75" customHeight="1" x14ac:dyDescent="0.2">
      <c r="A453" s="38"/>
      <c r="B453" s="86"/>
      <c r="D453" s="40"/>
      <c r="E453" s="40"/>
      <c r="F453" s="40"/>
      <c r="G453" s="40"/>
      <c r="H453" s="40"/>
      <c r="I453" s="40"/>
      <c r="J453" s="40"/>
      <c r="K453" s="40"/>
      <c r="L453" s="40"/>
      <c r="M453" s="40"/>
    </row>
    <row r="454" spans="1:13" ht="12.75" customHeight="1" x14ac:dyDescent="0.2">
      <c r="A454" s="38"/>
      <c r="B454" s="86"/>
      <c r="D454" s="40"/>
      <c r="E454" s="40"/>
      <c r="F454" s="40"/>
      <c r="G454" s="40"/>
      <c r="H454" s="40"/>
      <c r="I454" s="40"/>
      <c r="J454" s="40"/>
      <c r="K454" s="40"/>
      <c r="L454" s="40"/>
      <c r="M454" s="40"/>
    </row>
    <row r="455" spans="1:13" ht="12.75" customHeight="1" x14ac:dyDescent="0.2">
      <c r="A455" s="38"/>
      <c r="B455" s="86"/>
      <c r="D455" s="40"/>
      <c r="E455" s="40"/>
      <c r="F455" s="40"/>
      <c r="G455" s="40"/>
      <c r="H455" s="40"/>
      <c r="I455" s="40"/>
      <c r="J455" s="40"/>
      <c r="K455" s="40"/>
      <c r="L455" s="40"/>
      <c r="M455" s="40"/>
    </row>
    <row r="456" spans="1:13" ht="12.75" customHeight="1" x14ac:dyDescent="0.2">
      <c r="A456" s="38"/>
      <c r="B456" s="86"/>
      <c r="D456" s="40"/>
      <c r="E456" s="40"/>
      <c r="F456" s="40"/>
      <c r="G456" s="40"/>
      <c r="H456" s="40"/>
      <c r="I456" s="40"/>
      <c r="J456" s="40"/>
      <c r="K456" s="40"/>
      <c r="L456" s="40"/>
      <c r="M456" s="40"/>
    </row>
    <row r="457" spans="1:13" ht="12.75" customHeight="1" x14ac:dyDescent="0.2">
      <c r="A457" s="38"/>
      <c r="B457" s="86"/>
      <c r="D457" s="40"/>
      <c r="E457" s="40"/>
      <c r="F457" s="40"/>
      <c r="G457" s="40"/>
      <c r="H457" s="40"/>
      <c r="I457" s="40"/>
      <c r="J457" s="40"/>
      <c r="K457" s="40"/>
      <c r="L457" s="40"/>
      <c r="M457" s="40"/>
    </row>
    <row r="458" spans="1:13" ht="12.75" customHeight="1" x14ac:dyDescent="0.2">
      <c r="A458" s="38"/>
      <c r="B458" s="86"/>
      <c r="D458" s="40"/>
      <c r="E458" s="40"/>
      <c r="F458" s="40"/>
      <c r="G458" s="40"/>
      <c r="H458" s="40"/>
      <c r="I458" s="40"/>
      <c r="J458" s="40"/>
      <c r="K458" s="40"/>
      <c r="L458" s="40"/>
      <c r="M458" s="40"/>
    </row>
    <row r="459" spans="1:13" ht="12.75" customHeight="1" x14ac:dyDescent="0.2">
      <c r="A459" s="38"/>
      <c r="B459" s="86"/>
      <c r="D459" s="40"/>
      <c r="E459" s="40"/>
      <c r="F459" s="40"/>
      <c r="G459" s="40"/>
      <c r="H459" s="40"/>
      <c r="I459" s="40"/>
      <c r="J459" s="40"/>
      <c r="K459" s="40"/>
      <c r="L459" s="40"/>
      <c r="M459" s="40"/>
    </row>
    <row r="460" spans="1:13" ht="12.75" customHeight="1" x14ac:dyDescent="0.2">
      <c r="A460" s="38"/>
      <c r="B460" s="86"/>
      <c r="D460" s="40"/>
      <c r="E460" s="40"/>
      <c r="F460" s="40"/>
      <c r="G460" s="40"/>
      <c r="H460" s="40"/>
      <c r="I460" s="40"/>
      <c r="J460" s="40"/>
      <c r="K460" s="40"/>
      <c r="L460" s="40"/>
      <c r="M460" s="40"/>
    </row>
    <row r="461" spans="1:13" ht="12.75" customHeight="1" x14ac:dyDescent="0.2">
      <c r="A461" s="38"/>
      <c r="B461" s="86"/>
      <c r="D461" s="40"/>
      <c r="E461" s="40"/>
      <c r="F461" s="40"/>
      <c r="G461" s="40"/>
      <c r="H461" s="40"/>
      <c r="I461" s="40"/>
      <c r="J461" s="40"/>
      <c r="K461" s="40"/>
      <c r="L461" s="40"/>
      <c r="M461" s="40"/>
    </row>
    <row r="462" spans="1:13" ht="12.75" customHeight="1" x14ac:dyDescent="0.2">
      <c r="A462" s="38"/>
      <c r="B462" s="86"/>
      <c r="D462" s="40"/>
      <c r="E462" s="40"/>
      <c r="F462" s="40"/>
      <c r="G462" s="40"/>
      <c r="H462" s="40"/>
      <c r="I462" s="40"/>
      <c r="J462" s="40"/>
      <c r="K462" s="40"/>
      <c r="L462" s="40"/>
      <c r="M462" s="40"/>
    </row>
    <row r="463" spans="1:13" ht="12.75" customHeight="1" x14ac:dyDescent="0.2">
      <c r="A463" s="38"/>
      <c r="B463" s="86"/>
      <c r="D463" s="40"/>
      <c r="E463" s="40"/>
      <c r="F463" s="40"/>
      <c r="G463" s="40"/>
      <c r="H463" s="40"/>
      <c r="I463" s="40"/>
      <c r="J463" s="40"/>
      <c r="K463" s="40"/>
      <c r="L463" s="40"/>
      <c r="M463" s="40"/>
    </row>
    <row r="464" spans="1:13" ht="12.75" customHeight="1" x14ac:dyDescent="0.2">
      <c r="A464" s="38"/>
      <c r="B464" s="86"/>
      <c r="D464" s="40"/>
      <c r="E464" s="40"/>
      <c r="F464" s="40"/>
      <c r="G464" s="40"/>
      <c r="H464" s="40"/>
      <c r="I464" s="40"/>
      <c r="J464" s="40"/>
      <c r="K464" s="40"/>
      <c r="L464" s="40"/>
      <c r="M464" s="40"/>
    </row>
    <row r="465" spans="1:13" ht="12.75" customHeight="1" x14ac:dyDescent="0.2">
      <c r="A465" s="38"/>
      <c r="B465" s="86"/>
      <c r="D465" s="40"/>
      <c r="E465" s="40"/>
      <c r="F465" s="40"/>
      <c r="G465" s="40"/>
      <c r="H465" s="40"/>
      <c r="I465" s="40"/>
      <c r="J465" s="40"/>
      <c r="K465" s="40"/>
      <c r="L465" s="40"/>
      <c r="M465" s="40"/>
    </row>
    <row r="466" spans="1:13" ht="12.75" customHeight="1" x14ac:dyDescent="0.2">
      <c r="A466" s="38"/>
      <c r="B466" s="86"/>
      <c r="D466" s="40"/>
      <c r="E466" s="40"/>
      <c r="F466" s="40"/>
      <c r="G466" s="40"/>
      <c r="H466" s="40"/>
      <c r="I466" s="40"/>
      <c r="J466" s="40"/>
      <c r="K466" s="40"/>
      <c r="L466" s="40"/>
      <c r="M466" s="40"/>
    </row>
    <row r="467" spans="1:13" ht="12.75" customHeight="1" x14ac:dyDescent="0.2">
      <c r="A467" s="38"/>
      <c r="B467" s="86"/>
      <c r="D467" s="40"/>
      <c r="E467" s="40"/>
      <c r="F467" s="40"/>
      <c r="G467" s="40"/>
      <c r="H467" s="40"/>
      <c r="I467" s="40"/>
      <c r="J467" s="40"/>
      <c r="K467" s="40"/>
      <c r="L467" s="40"/>
      <c r="M467" s="40"/>
    </row>
    <row r="468" spans="1:13" ht="12.75" customHeight="1" x14ac:dyDescent="0.2">
      <c r="A468" s="38"/>
      <c r="B468" s="86"/>
      <c r="D468" s="40"/>
      <c r="E468" s="40"/>
      <c r="F468" s="40"/>
      <c r="G468" s="40"/>
      <c r="H468" s="40"/>
      <c r="I468" s="40"/>
      <c r="J468" s="40"/>
      <c r="K468" s="40"/>
      <c r="L468" s="40"/>
      <c r="M468" s="40"/>
    </row>
    <row r="469" spans="1:13" ht="12.75" customHeight="1" x14ac:dyDescent="0.2">
      <c r="A469" s="38"/>
      <c r="B469" s="86"/>
      <c r="D469" s="40"/>
      <c r="E469" s="40"/>
      <c r="F469" s="40"/>
      <c r="G469" s="40"/>
      <c r="H469" s="40"/>
      <c r="I469" s="40"/>
      <c r="J469" s="40"/>
      <c r="K469" s="40"/>
      <c r="L469" s="40"/>
      <c r="M469" s="40"/>
    </row>
    <row r="470" spans="1:13" ht="12.75" customHeight="1" x14ac:dyDescent="0.2">
      <c r="A470" s="38"/>
      <c r="B470" s="86"/>
      <c r="D470" s="40"/>
      <c r="E470" s="40"/>
      <c r="F470" s="40"/>
      <c r="G470" s="40"/>
      <c r="H470" s="40"/>
      <c r="I470" s="40"/>
      <c r="J470" s="40"/>
      <c r="K470" s="40"/>
      <c r="L470" s="40"/>
      <c r="M470" s="40"/>
    </row>
    <row r="471" spans="1:13" ht="12.75" customHeight="1" x14ac:dyDescent="0.2">
      <c r="A471" s="38"/>
      <c r="B471" s="86"/>
      <c r="D471" s="40"/>
      <c r="E471" s="40"/>
      <c r="F471" s="40"/>
      <c r="G471" s="40"/>
      <c r="H471" s="40"/>
      <c r="I471" s="40"/>
      <c r="J471" s="40"/>
      <c r="K471" s="40"/>
      <c r="L471" s="40"/>
      <c r="M471" s="40"/>
    </row>
    <row r="472" spans="1:13" ht="12.75" customHeight="1" x14ac:dyDescent="0.2">
      <c r="A472" s="38"/>
      <c r="B472" s="86"/>
      <c r="D472" s="40"/>
      <c r="E472" s="40"/>
      <c r="F472" s="40"/>
      <c r="G472" s="40"/>
      <c r="H472" s="40"/>
      <c r="I472" s="40"/>
      <c r="J472" s="40"/>
      <c r="K472" s="40"/>
      <c r="L472" s="40"/>
      <c r="M472" s="40"/>
    </row>
    <row r="473" spans="1:13" ht="12.75" customHeight="1" x14ac:dyDescent="0.2">
      <c r="A473" s="38"/>
      <c r="B473" s="86"/>
      <c r="D473" s="40"/>
      <c r="E473" s="40"/>
      <c r="F473" s="40"/>
      <c r="G473" s="40"/>
      <c r="H473" s="40"/>
      <c r="I473" s="40"/>
      <c r="J473" s="40"/>
      <c r="K473" s="40"/>
      <c r="L473" s="40"/>
      <c r="M473" s="40"/>
    </row>
    <row r="474" spans="1:13" ht="12.75" customHeight="1" x14ac:dyDescent="0.2">
      <c r="A474" s="38"/>
      <c r="B474" s="86"/>
      <c r="D474" s="40"/>
      <c r="E474" s="40"/>
      <c r="F474" s="40"/>
      <c r="G474" s="40"/>
      <c r="H474" s="40"/>
      <c r="I474" s="40"/>
      <c r="J474" s="40"/>
      <c r="K474" s="40"/>
      <c r="L474" s="40"/>
      <c r="M474" s="40"/>
    </row>
    <row r="475" spans="1:13" ht="12.75" customHeight="1" x14ac:dyDescent="0.2">
      <c r="A475" s="38"/>
      <c r="B475" s="86"/>
      <c r="D475" s="40"/>
      <c r="E475" s="40"/>
      <c r="F475" s="40"/>
      <c r="G475" s="40"/>
      <c r="H475" s="40"/>
      <c r="I475" s="40"/>
      <c r="J475" s="40"/>
      <c r="K475" s="40"/>
      <c r="L475" s="40"/>
      <c r="M475" s="40"/>
    </row>
    <row r="476" spans="1:13" ht="12.75" customHeight="1" x14ac:dyDescent="0.2">
      <c r="A476" s="38"/>
      <c r="B476" s="86"/>
      <c r="D476" s="40"/>
      <c r="E476" s="40"/>
      <c r="F476" s="40"/>
      <c r="G476" s="40"/>
      <c r="H476" s="40"/>
      <c r="I476" s="40"/>
      <c r="J476" s="40"/>
      <c r="K476" s="40"/>
      <c r="L476" s="40"/>
      <c r="M476" s="40"/>
    </row>
    <row r="477" spans="1:13" ht="12.75" customHeight="1" x14ac:dyDescent="0.2">
      <c r="A477" s="38"/>
      <c r="B477" s="86"/>
      <c r="D477" s="40"/>
      <c r="E477" s="40"/>
      <c r="F477" s="40"/>
      <c r="G477" s="40"/>
      <c r="H477" s="40"/>
      <c r="I477" s="40"/>
      <c r="J477" s="40"/>
      <c r="K477" s="40"/>
      <c r="L477" s="40"/>
      <c r="M477" s="40"/>
    </row>
    <row r="478" spans="1:13" ht="12.75" customHeight="1" x14ac:dyDescent="0.2">
      <c r="A478" s="38"/>
      <c r="B478" s="86"/>
      <c r="D478" s="40"/>
      <c r="E478" s="40"/>
      <c r="F478" s="40"/>
      <c r="G478" s="40"/>
      <c r="H478" s="40"/>
      <c r="I478" s="40"/>
      <c r="J478" s="40"/>
      <c r="K478" s="40"/>
      <c r="L478" s="40"/>
      <c r="M478" s="40"/>
    </row>
    <row r="479" spans="1:13" ht="12.75" customHeight="1" x14ac:dyDescent="0.2">
      <c r="A479" s="38"/>
      <c r="B479" s="86"/>
      <c r="D479" s="40"/>
      <c r="E479" s="40"/>
      <c r="F479" s="40"/>
      <c r="G479" s="40"/>
      <c r="H479" s="40"/>
      <c r="I479" s="40"/>
      <c r="J479" s="40"/>
      <c r="K479" s="40"/>
      <c r="L479" s="40"/>
      <c r="M479" s="40"/>
    </row>
    <row r="480" spans="1:13" ht="12.75" customHeight="1" x14ac:dyDescent="0.2">
      <c r="A480" s="38"/>
      <c r="B480" s="86"/>
      <c r="D480" s="40"/>
      <c r="E480" s="40"/>
      <c r="F480" s="40"/>
      <c r="G480" s="40"/>
      <c r="H480" s="40"/>
      <c r="I480" s="40"/>
      <c r="J480" s="40"/>
      <c r="K480" s="40"/>
      <c r="L480" s="40"/>
      <c r="M480" s="40"/>
    </row>
    <row r="481" spans="1:13" ht="12.75" customHeight="1" x14ac:dyDescent="0.2">
      <c r="A481" s="38"/>
      <c r="B481" s="86"/>
      <c r="D481" s="40"/>
      <c r="E481" s="40"/>
      <c r="F481" s="40"/>
      <c r="G481" s="40"/>
      <c r="H481" s="40"/>
      <c r="I481" s="40"/>
      <c r="J481" s="40"/>
      <c r="K481" s="40"/>
      <c r="L481" s="40"/>
      <c r="M481" s="40"/>
    </row>
    <row r="482" spans="1:13" ht="12.75" customHeight="1" x14ac:dyDescent="0.2">
      <c r="A482" s="38"/>
      <c r="B482" s="86"/>
      <c r="D482" s="40"/>
      <c r="E482" s="40"/>
      <c r="F482" s="40"/>
      <c r="G482" s="40"/>
      <c r="H482" s="40"/>
      <c r="I482" s="40"/>
      <c r="J482" s="40"/>
      <c r="K482" s="40"/>
      <c r="L482" s="40"/>
      <c r="M482" s="40"/>
    </row>
    <row r="483" spans="1:13" ht="12.75" customHeight="1" x14ac:dyDescent="0.2">
      <c r="A483" s="38"/>
      <c r="B483" s="86"/>
      <c r="D483" s="40"/>
      <c r="E483" s="40"/>
      <c r="F483" s="40"/>
      <c r="G483" s="40"/>
      <c r="H483" s="40"/>
      <c r="I483" s="40"/>
      <c r="J483" s="40"/>
      <c r="K483" s="40"/>
      <c r="L483" s="40"/>
      <c r="M483" s="40"/>
    </row>
    <row r="484" spans="1:13" ht="12.75" customHeight="1" x14ac:dyDescent="0.2">
      <c r="A484" s="38"/>
      <c r="B484" s="86"/>
      <c r="D484" s="40"/>
      <c r="E484" s="40"/>
      <c r="F484" s="40"/>
      <c r="G484" s="40"/>
      <c r="H484" s="40"/>
      <c r="I484" s="40"/>
      <c r="J484" s="40"/>
      <c r="K484" s="40"/>
      <c r="L484" s="40"/>
      <c r="M484" s="40"/>
    </row>
    <row r="485" spans="1:13" ht="12.75" customHeight="1" x14ac:dyDescent="0.2">
      <c r="A485" s="38"/>
      <c r="B485" s="86"/>
      <c r="D485" s="40"/>
      <c r="E485" s="40"/>
      <c r="F485" s="40"/>
      <c r="G485" s="40"/>
      <c r="H485" s="40"/>
      <c r="I485" s="40"/>
      <c r="J485" s="40"/>
      <c r="K485" s="40"/>
      <c r="L485" s="40"/>
      <c r="M485" s="40"/>
    </row>
    <row r="486" spans="1:13" ht="12.75" customHeight="1" x14ac:dyDescent="0.2">
      <c r="A486" s="38"/>
      <c r="B486" s="86"/>
      <c r="D486" s="40"/>
      <c r="E486" s="40"/>
      <c r="F486" s="40"/>
      <c r="G486" s="40"/>
      <c r="H486" s="40"/>
      <c r="I486" s="40"/>
      <c r="J486" s="40"/>
      <c r="K486" s="40"/>
      <c r="L486" s="40"/>
      <c r="M486" s="40"/>
    </row>
    <row r="487" spans="1:13" ht="12.75" customHeight="1" x14ac:dyDescent="0.2">
      <c r="A487" s="38"/>
      <c r="B487" s="86"/>
      <c r="D487" s="40"/>
      <c r="E487" s="40"/>
      <c r="F487" s="40"/>
      <c r="G487" s="40"/>
      <c r="H487" s="40"/>
      <c r="I487" s="40"/>
      <c r="J487" s="40"/>
      <c r="K487" s="40"/>
      <c r="L487" s="40"/>
      <c r="M487" s="40"/>
    </row>
    <row r="488" spans="1:13" ht="12.75" customHeight="1" x14ac:dyDescent="0.2">
      <c r="A488" s="38"/>
      <c r="B488" s="86"/>
      <c r="D488" s="40"/>
      <c r="E488" s="40"/>
      <c r="F488" s="40"/>
      <c r="G488" s="40"/>
      <c r="H488" s="40"/>
      <c r="I488" s="40"/>
      <c r="J488" s="40"/>
      <c r="K488" s="40"/>
      <c r="L488" s="40"/>
      <c r="M488" s="40"/>
    </row>
    <row r="489" spans="1:13" ht="12.75" customHeight="1" x14ac:dyDescent="0.2">
      <c r="A489" s="38"/>
      <c r="B489" s="86"/>
      <c r="D489" s="40"/>
      <c r="E489" s="40"/>
      <c r="F489" s="40"/>
      <c r="G489" s="40"/>
      <c r="H489" s="40"/>
      <c r="I489" s="40"/>
      <c r="J489" s="40"/>
      <c r="K489" s="40"/>
      <c r="L489" s="40"/>
      <c r="M489" s="40"/>
    </row>
    <row r="490" spans="1:13" ht="12.75" customHeight="1" x14ac:dyDescent="0.2">
      <c r="A490" s="38"/>
      <c r="B490" s="86"/>
      <c r="D490" s="40"/>
      <c r="E490" s="40"/>
      <c r="F490" s="40"/>
      <c r="G490" s="40"/>
      <c r="H490" s="40"/>
      <c r="I490" s="40"/>
      <c r="J490" s="40"/>
      <c r="K490" s="40"/>
      <c r="L490" s="40"/>
      <c r="M490" s="40"/>
    </row>
    <row r="491" spans="1:13" ht="12.75" customHeight="1" x14ac:dyDescent="0.2">
      <c r="A491" s="38"/>
      <c r="B491" s="86"/>
      <c r="D491" s="40"/>
      <c r="E491" s="40"/>
      <c r="F491" s="40"/>
      <c r="G491" s="40"/>
      <c r="H491" s="40"/>
      <c r="I491" s="40"/>
      <c r="J491" s="40"/>
      <c r="K491" s="40"/>
      <c r="L491" s="40"/>
      <c r="M491" s="40"/>
    </row>
    <row r="492" spans="1:13" ht="12.75" customHeight="1" x14ac:dyDescent="0.2">
      <c r="A492" s="38"/>
      <c r="B492" s="86"/>
      <c r="D492" s="40"/>
      <c r="E492" s="40"/>
      <c r="F492" s="40"/>
      <c r="G492" s="40"/>
      <c r="H492" s="40"/>
      <c r="I492" s="40"/>
      <c r="J492" s="40"/>
      <c r="K492" s="40"/>
      <c r="L492" s="40"/>
      <c r="M492" s="40"/>
    </row>
    <row r="493" spans="1:13" ht="12.75" customHeight="1" x14ac:dyDescent="0.2">
      <c r="A493" s="38"/>
      <c r="B493" s="86"/>
      <c r="D493" s="40"/>
      <c r="E493" s="40"/>
      <c r="F493" s="40"/>
      <c r="G493" s="40"/>
      <c r="H493" s="40"/>
      <c r="I493" s="40"/>
      <c r="J493" s="40"/>
      <c r="K493" s="40"/>
      <c r="L493" s="40"/>
      <c r="M493" s="40"/>
    </row>
    <row r="494" spans="1:13" ht="12.75" customHeight="1" x14ac:dyDescent="0.2">
      <c r="A494" s="38"/>
      <c r="B494" s="86"/>
      <c r="D494" s="40"/>
      <c r="E494" s="40"/>
      <c r="F494" s="40"/>
      <c r="G494" s="40"/>
      <c r="H494" s="40"/>
      <c r="I494" s="40"/>
      <c r="J494" s="40"/>
      <c r="K494" s="40"/>
      <c r="L494" s="40"/>
      <c r="M494" s="40"/>
    </row>
    <row r="495" spans="1:13" ht="12.75" customHeight="1" x14ac:dyDescent="0.2">
      <c r="A495" s="38"/>
      <c r="B495" s="86"/>
      <c r="D495" s="40"/>
      <c r="E495" s="40"/>
      <c r="F495" s="40"/>
      <c r="G495" s="40"/>
      <c r="H495" s="40"/>
      <c r="I495" s="40"/>
      <c r="J495" s="40"/>
      <c r="K495" s="40"/>
      <c r="L495" s="40"/>
      <c r="M495" s="40"/>
    </row>
    <row r="496" spans="1:13" ht="12.75" customHeight="1" x14ac:dyDescent="0.2">
      <c r="A496" s="38"/>
      <c r="B496" s="86"/>
      <c r="D496" s="40"/>
      <c r="E496" s="40"/>
      <c r="F496" s="40"/>
      <c r="G496" s="40"/>
      <c r="H496" s="40"/>
      <c r="I496" s="40"/>
      <c r="J496" s="40"/>
      <c r="K496" s="40"/>
      <c r="L496" s="40"/>
      <c r="M496" s="40"/>
    </row>
    <row r="497" spans="1:13" ht="12.75" customHeight="1" x14ac:dyDescent="0.2">
      <c r="A497" s="38"/>
      <c r="B497" s="86"/>
      <c r="D497" s="40"/>
      <c r="E497" s="40"/>
      <c r="F497" s="40"/>
      <c r="G497" s="40"/>
      <c r="H497" s="40"/>
      <c r="I497" s="40"/>
      <c r="J497" s="40"/>
      <c r="K497" s="40"/>
      <c r="L497" s="40"/>
      <c r="M497" s="40"/>
    </row>
    <row r="498" spans="1:13" ht="12.75" customHeight="1" x14ac:dyDescent="0.2">
      <c r="A498" s="38"/>
      <c r="B498" s="86"/>
      <c r="D498" s="40"/>
      <c r="E498" s="40"/>
      <c r="F498" s="40"/>
      <c r="G498" s="40"/>
      <c r="H498" s="40"/>
      <c r="I498" s="40"/>
      <c r="J498" s="40"/>
      <c r="K498" s="40"/>
      <c r="L498" s="40"/>
      <c r="M498" s="40"/>
    </row>
    <row r="499" spans="1:13" ht="12.75" customHeight="1" x14ac:dyDescent="0.2">
      <c r="A499" s="38"/>
      <c r="B499" s="86"/>
      <c r="D499" s="40"/>
      <c r="E499" s="40"/>
      <c r="F499" s="40"/>
      <c r="G499" s="40"/>
      <c r="H499" s="40"/>
      <c r="I499" s="40"/>
      <c r="J499" s="40"/>
      <c r="K499" s="40"/>
      <c r="L499" s="40"/>
      <c r="M499" s="40"/>
    </row>
    <row r="500" spans="1:13" ht="12.75" customHeight="1" x14ac:dyDescent="0.2">
      <c r="A500" s="38"/>
      <c r="B500" s="86"/>
      <c r="D500" s="40"/>
      <c r="E500" s="40"/>
      <c r="F500" s="40"/>
      <c r="G500" s="40"/>
      <c r="H500" s="40"/>
      <c r="I500" s="40"/>
      <c r="J500" s="40"/>
      <c r="K500" s="40"/>
      <c r="L500" s="40"/>
      <c r="M500" s="40"/>
    </row>
    <row r="501" spans="1:13" ht="12.75" customHeight="1" x14ac:dyDescent="0.2">
      <c r="A501" s="38"/>
      <c r="B501" s="86"/>
      <c r="D501" s="40"/>
      <c r="E501" s="40"/>
      <c r="F501" s="40"/>
      <c r="G501" s="40"/>
      <c r="H501" s="40"/>
      <c r="I501" s="40"/>
      <c r="J501" s="40"/>
      <c r="K501" s="40"/>
      <c r="L501" s="40"/>
      <c r="M501" s="40"/>
    </row>
    <row r="502" spans="1:13" ht="12.75" customHeight="1" x14ac:dyDescent="0.2">
      <c r="A502" s="38"/>
      <c r="B502" s="86"/>
      <c r="D502" s="40"/>
      <c r="E502" s="40"/>
      <c r="F502" s="40"/>
      <c r="G502" s="40"/>
      <c r="H502" s="40"/>
      <c r="I502" s="40"/>
      <c r="J502" s="40"/>
      <c r="K502" s="40"/>
      <c r="L502" s="40"/>
      <c r="M502" s="40"/>
    </row>
    <row r="503" spans="1:13" ht="12.75" customHeight="1" x14ac:dyDescent="0.2">
      <c r="A503" s="38"/>
      <c r="B503" s="86"/>
      <c r="D503" s="40"/>
      <c r="E503" s="40"/>
      <c r="F503" s="40"/>
      <c r="G503" s="40"/>
      <c r="H503" s="40"/>
      <c r="I503" s="40"/>
      <c r="J503" s="40"/>
      <c r="K503" s="40"/>
      <c r="L503" s="40"/>
      <c r="M503" s="40"/>
    </row>
    <row r="504" spans="1:13" ht="12.75" customHeight="1" x14ac:dyDescent="0.2">
      <c r="A504" s="38"/>
      <c r="B504" s="86"/>
      <c r="D504" s="40"/>
      <c r="E504" s="40"/>
      <c r="F504" s="40"/>
      <c r="G504" s="40"/>
      <c r="H504" s="40"/>
      <c r="I504" s="40"/>
      <c r="J504" s="40"/>
      <c r="K504" s="40"/>
      <c r="L504" s="40"/>
      <c r="M504" s="40"/>
    </row>
    <row r="505" spans="1:13" ht="12.75" customHeight="1" x14ac:dyDescent="0.2">
      <c r="A505" s="38"/>
      <c r="B505" s="86"/>
      <c r="D505" s="40"/>
      <c r="E505" s="40"/>
      <c r="F505" s="40"/>
      <c r="G505" s="40"/>
      <c r="H505" s="40"/>
      <c r="I505" s="40"/>
      <c r="J505" s="40"/>
      <c r="K505" s="40"/>
      <c r="L505" s="40"/>
      <c r="M505" s="40"/>
    </row>
    <row r="506" spans="1:13" ht="12.75" customHeight="1" x14ac:dyDescent="0.2">
      <c r="A506" s="38"/>
      <c r="B506" s="86"/>
      <c r="D506" s="40"/>
      <c r="E506" s="40"/>
      <c r="F506" s="40"/>
      <c r="G506" s="40"/>
      <c r="H506" s="40"/>
      <c r="I506" s="40"/>
      <c r="J506" s="40"/>
      <c r="K506" s="40"/>
      <c r="L506" s="40"/>
      <c r="M506" s="40"/>
    </row>
    <row r="507" spans="1:13" ht="12.75" customHeight="1" x14ac:dyDescent="0.2">
      <c r="A507" s="38"/>
      <c r="B507" s="86"/>
      <c r="D507" s="40"/>
      <c r="E507" s="40"/>
      <c r="F507" s="40"/>
      <c r="G507" s="40"/>
      <c r="H507" s="40"/>
      <c r="I507" s="40"/>
      <c r="J507" s="40"/>
      <c r="K507" s="40"/>
      <c r="L507" s="40"/>
      <c r="M507" s="40"/>
    </row>
    <row r="508" spans="1:13" ht="12.75" customHeight="1" x14ac:dyDescent="0.2">
      <c r="A508" s="38"/>
      <c r="B508" s="86"/>
      <c r="D508" s="40"/>
      <c r="E508" s="40"/>
      <c r="F508" s="40"/>
      <c r="G508" s="40"/>
      <c r="H508" s="40"/>
      <c r="I508" s="40"/>
      <c r="J508" s="40"/>
      <c r="K508" s="40"/>
      <c r="L508" s="40"/>
      <c r="M508" s="40"/>
    </row>
    <row r="509" spans="1:13" ht="12.75" customHeight="1" x14ac:dyDescent="0.2">
      <c r="A509" s="38"/>
      <c r="B509" s="86"/>
      <c r="D509" s="40"/>
      <c r="E509" s="40"/>
      <c r="F509" s="40"/>
      <c r="G509" s="40"/>
      <c r="H509" s="40"/>
      <c r="I509" s="40"/>
      <c r="J509" s="40"/>
      <c r="K509" s="40"/>
      <c r="L509" s="40"/>
      <c r="M509" s="40"/>
    </row>
    <row r="510" spans="1:13" ht="12.75" customHeight="1" x14ac:dyDescent="0.2">
      <c r="A510" s="38"/>
      <c r="B510" s="86"/>
      <c r="D510" s="40"/>
      <c r="E510" s="40"/>
      <c r="F510" s="40"/>
      <c r="G510" s="40"/>
      <c r="H510" s="40"/>
      <c r="I510" s="40"/>
      <c r="J510" s="40"/>
      <c r="K510" s="40"/>
      <c r="L510" s="40"/>
      <c r="M510" s="40"/>
    </row>
    <row r="511" spans="1:13" ht="12.75" customHeight="1" x14ac:dyDescent="0.2">
      <c r="A511" s="38"/>
      <c r="B511" s="86"/>
      <c r="D511" s="40"/>
      <c r="E511" s="40"/>
      <c r="F511" s="40"/>
      <c r="G511" s="40"/>
      <c r="H511" s="40"/>
      <c r="I511" s="40"/>
      <c r="J511" s="40"/>
      <c r="K511" s="40"/>
      <c r="L511" s="40"/>
      <c r="M511" s="40"/>
    </row>
    <row r="512" spans="1:13" ht="12.75" customHeight="1" x14ac:dyDescent="0.2">
      <c r="A512" s="38"/>
      <c r="B512" s="86"/>
      <c r="D512" s="40"/>
      <c r="E512" s="40"/>
      <c r="F512" s="40"/>
      <c r="G512" s="40"/>
      <c r="H512" s="40"/>
      <c r="I512" s="40"/>
      <c r="J512" s="40"/>
      <c r="K512" s="40"/>
      <c r="L512" s="40"/>
      <c r="M512" s="40"/>
    </row>
    <row r="513" spans="1:13" ht="12.75" customHeight="1" x14ac:dyDescent="0.2">
      <c r="A513" s="38"/>
      <c r="B513" s="86"/>
      <c r="D513" s="40"/>
      <c r="E513" s="40"/>
      <c r="F513" s="40"/>
      <c r="G513" s="40"/>
      <c r="H513" s="40"/>
      <c r="I513" s="40"/>
      <c r="J513" s="40"/>
      <c r="K513" s="40"/>
      <c r="L513" s="40"/>
      <c r="M513" s="40"/>
    </row>
    <row r="514" spans="1:13" ht="12.75" customHeight="1" x14ac:dyDescent="0.2">
      <c r="A514" s="38"/>
      <c r="B514" s="86"/>
      <c r="D514" s="40"/>
      <c r="E514" s="40"/>
      <c r="F514" s="40"/>
      <c r="G514" s="40"/>
      <c r="H514" s="40"/>
      <c r="I514" s="40"/>
      <c r="J514" s="40"/>
      <c r="K514" s="40"/>
      <c r="L514" s="40"/>
      <c r="M514" s="40"/>
    </row>
    <row r="515" spans="1:13" ht="12.75" customHeight="1" x14ac:dyDescent="0.2">
      <c r="A515" s="38"/>
      <c r="B515" s="86"/>
      <c r="D515" s="40"/>
      <c r="E515" s="40"/>
      <c r="F515" s="40"/>
      <c r="G515" s="40"/>
      <c r="H515" s="40"/>
      <c r="I515" s="40"/>
      <c r="J515" s="40"/>
      <c r="K515" s="40"/>
      <c r="L515" s="40"/>
      <c r="M515" s="40"/>
    </row>
    <row r="516" spans="1:13" ht="12.75" customHeight="1" x14ac:dyDescent="0.2">
      <c r="A516" s="38"/>
      <c r="B516" s="86"/>
      <c r="D516" s="40"/>
      <c r="E516" s="40"/>
      <c r="F516" s="40"/>
      <c r="G516" s="40"/>
      <c r="H516" s="40"/>
      <c r="I516" s="40"/>
      <c r="J516" s="40"/>
      <c r="K516" s="40"/>
      <c r="L516" s="40"/>
      <c r="M516" s="40"/>
    </row>
    <row r="517" spans="1:13" ht="12.75" customHeight="1" x14ac:dyDescent="0.2">
      <c r="A517" s="38"/>
      <c r="B517" s="86"/>
      <c r="D517" s="40"/>
      <c r="E517" s="40"/>
      <c r="F517" s="40"/>
      <c r="G517" s="40"/>
      <c r="H517" s="40"/>
      <c r="I517" s="40"/>
      <c r="J517" s="40"/>
      <c r="K517" s="40"/>
      <c r="L517" s="40"/>
      <c r="M517" s="40"/>
    </row>
    <row r="518" spans="1:13" ht="12.75" customHeight="1" x14ac:dyDescent="0.2">
      <c r="A518" s="38"/>
      <c r="B518" s="86"/>
      <c r="D518" s="40"/>
      <c r="E518" s="40"/>
      <c r="F518" s="40"/>
      <c r="G518" s="40"/>
      <c r="H518" s="40"/>
      <c r="I518" s="40"/>
      <c r="J518" s="40"/>
      <c r="K518" s="40"/>
      <c r="L518" s="40"/>
      <c r="M518" s="40"/>
    </row>
    <row r="519" spans="1:13" ht="12.75" customHeight="1" x14ac:dyDescent="0.2">
      <c r="A519" s="38"/>
      <c r="B519" s="86"/>
      <c r="D519" s="40"/>
      <c r="E519" s="40"/>
      <c r="F519" s="40"/>
      <c r="G519" s="40"/>
      <c r="H519" s="40"/>
      <c r="I519" s="40"/>
      <c r="J519" s="40"/>
      <c r="K519" s="40"/>
      <c r="L519" s="40"/>
      <c r="M519" s="40"/>
    </row>
    <row r="520" spans="1:13" ht="12.75" customHeight="1" x14ac:dyDescent="0.2">
      <c r="A520" s="38"/>
      <c r="B520" s="86"/>
      <c r="D520" s="40"/>
      <c r="E520" s="40"/>
      <c r="F520" s="40"/>
      <c r="G520" s="40"/>
      <c r="H520" s="40"/>
      <c r="I520" s="40"/>
      <c r="J520" s="40"/>
      <c r="K520" s="40"/>
      <c r="L520" s="40"/>
      <c r="M520" s="40"/>
    </row>
    <row r="521" spans="1:13" ht="12.75" customHeight="1" x14ac:dyDescent="0.2">
      <c r="A521" s="38"/>
      <c r="B521" s="86"/>
      <c r="D521" s="40"/>
      <c r="E521" s="40"/>
      <c r="F521" s="40"/>
      <c r="G521" s="40"/>
      <c r="H521" s="40"/>
      <c r="I521" s="40"/>
      <c r="J521" s="40"/>
      <c r="K521" s="40"/>
      <c r="L521" s="40"/>
      <c r="M521" s="40"/>
    </row>
    <row r="522" spans="1:13" ht="12.75" customHeight="1" x14ac:dyDescent="0.2">
      <c r="A522" s="38"/>
      <c r="B522" s="86"/>
      <c r="D522" s="40"/>
      <c r="E522" s="40"/>
      <c r="F522" s="40"/>
      <c r="G522" s="40"/>
      <c r="H522" s="40"/>
      <c r="I522" s="40"/>
      <c r="J522" s="40"/>
      <c r="K522" s="40"/>
      <c r="L522" s="40"/>
      <c r="M522" s="40"/>
    </row>
    <row r="523" spans="1:13" ht="12.75" customHeight="1" x14ac:dyDescent="0.2">
      <c r="A523" s="38"/>
      <c r="B523" s="86"/>
      <c r="D523" s="40"/>
      <c r="E523" s="40"/>
      <c r="F523" s="40"/>
      <c r="G523" s="40"/>
      <c r="H523" s="40"/>
      <c r="I523" s="40"/>
      <c r="J523" s="40"/>
      <c r="K523" s="40"/>
      <c r="L523" s="40"/>
      <c r="M523" s="40"/>
    </row>
    <row r="524" spans="1:13" ht="12.75" customHeight="1" x14ac:dyDescent="0.2">
      <c r="A524" s="38"/>
      <c r="B524" s="86"/>
      <c r="D524" s="40"/>
      <c r="E524" s="40"/>
      <c r="F524" s="40"/>
      <c r="G524" s="40"/>
      <c r="H524" s="40"/>
      <c r="I524" s="40"/>
      <c r="J524" s="40"/>
      <c r="K524" s="40"/>
      <c r="L524" s="40"/>
      <c r="M524" s="40"/>
    </row>
    <row r="525" spans="1:13" ht="12.75" customHeight="1" x14ac:dyDescent="0.2">
      <c r="A525" s="38"/>
      <c r="B525" s="86"/>
      <c r="D525" s="40"/>
      <c r="E525" s="40"/>
      <c r="F525" s="40"/>
      <c r="G525" s="40"/>
      <c r="H525" s="40"/>
      <c r="I525" s="40"/>
      <c r="J525" s="40"/>
      <c r="K525" s="40"/>
      <c r="L525" s="40"/>
      <c r="M525" s="40"/>
    </row>
    <row r="526" spans="1:13" ht="12.75" customHeight="1" x14ac:dyDescent="0.2">
      <c r="A526" s="38"/>
      <c r="B526" s="86"/>
      <c r="D526" s="40"/>
      <c r="E526" s="40"/>
      <c r="F526" s="40"/>
      <c r="G526" s="40"/>
      <c r="H526" s="40"/>
      <c r="I526" s="40"/>
      <c r="J526" s="40"/>
      <c r="K526" s="40"/>
      <c r="L526" s="40"/>
      <c r="M526" s="40"/>
    </row>
    <row r="527" spans="1:13" ht="12.75" customHeight="1" x14ac:dyDescent="0.2">
      <c r="A527" s="38"/>
      <c r="B527" s="86"/>
      <c r="D527" s="40"/>
      <c r="E527" s="40"/>
      <c r="F527" s="40"/>
      <c r="G527" s="40"/>
      <c r="H527" s="40"/>
      <c r="I527" s="40"/>
      <c r="J527" s="40"/>
      <c r="K527" s="40"/>
      <c r="L527" s="40"/>
      <c r="M527" s="40"/>
    </row>
    <row r="528" spans="1:13" ht="12.75" customHeight="1" x14ac:dyDescent="0.2">
      <c r="A528" s="38"/>
      <c r="B528" s="86"/>
      <c r="D528" s="40"/>
      <c r="E528" s="40"/>
      <c r="F528" s="40"/>
      <c r="G528" s="40"/>
      <c r="H528" s="40"/>
      <c r="I528" s="40"/>
      <c r="J528" s="40"/>
      <c r="K528" s="40"/>
      <c r="L528" s="40"/>
      <c r="M528" s="40"/>
    </row>
    <row r="529" spans="1:13" ht="12.75" customHeight="1" x14ac:dyDescent="0.2">
      <c r="A529" s="38"/>
      <c r="B529" s="86"/>
      <c r="D529" s="40"/>
      <c r="E529" s="40"/>
      <c r="F529" s="40"/>
      <c r="G529" s="40"/>
      <c r="H529" s="40"/>
      <c r="I529" s="40"/>
      <c r="J529" s="40"/>
      <c r="K529" s="40"/>
      <c r="L529" s="40"/>
      <c r="M529" s="40"/>
    </row>
    <row r="530" spans="1:13" ht="12.75" customHeight="1" x14ac:dyDescent="0.2">
      <c r="A530" s="38"/>
      <c r="B530" s="86"/>
      <c r="D530" s="40"/>
      <c r="E530" s="40"/>
      <c r="F530" s="40"/>
      <c r="G530" s="40"/>
      <c r="H530" s="40"/>
      <c r="I530" s="40"/>
      <c r="J530" s="40"/>
      <c r="K530" s="40"/>
      <c r="L530" s="40"/>
      <c r="M530" s="40"/>
    </row>
    <row r="531" spans="1:13" ht="12.75" customHeight="1" x14ac:dyDescent="0.2">
      <c r="A531" s="38"/>
      <c r="B531" s="86"/>
      <c r="D531" s="40"/>
      <c r="E531" s="40"/>
      <c r="F531" s="40"/>
      <c r="G531" s="40"/>
      <c r="H531" s="40"/>
      <c r="I531" s="40"/>
      <c r="J531" s="40"/>
      <c r="K531" s="40"/>
      <c r="L531" s="40"/>
      <c r="M531" s="40"/>
    </row>
    <row r="532" spans="1:13" ht="12.75" customHeight="1" x14ac:dyDescent="0.2">
      <c r="A532" s="38"/>
      <c r="B532" s="86"/>
      <c r="D532" s="40"/>
      <c r="E532" s="40"/>
      <c r="F532" s="40"/>
      <c r="G532" s="40"/>
      <c r="H532" s="40"/>
      <c r="I532" s="40"/>
      <c r="J532" s="40"/>
      <c r="K532" s="40"/>
      <c r="L532" s="40"/>
      <c r="M532" s="40"/>
    </row>
    <row r="533" spans="1:13" ht="12.75" customHeight="1" x14ac:dyDescent="0.2">
      <c r="A533" s="38"/>
      <c r="B533" s="86"/>
      <c r="D533" s="40"/>
      <c r="E533" s="40"/>
      <c r="F533" s="40"/>
      <c r="G533" s="40"/>
      <c r="H533" s="40"/>
      <c r="I533" s="40"/>
      <c r="J533" s="40"/>
      <c r="K533" s="40"/>
      <c r="L533" s="40"/>
      <c r="M533" s="40"/>
    </row>
    <row r="534" spans="1:13" ht="12.75" customHeight="1" x14ac:dyDescent="0.2">
      <c r="A534" s="38"/>
      <c r="B534" s="86"/>
      <c r="D534" s="40"/>
      <c r="E534" s="40"/>
      <c r="F534" s="40"/>
      <c r="G534" s="40"/>
      <c r="H534" s="40"/>
      <c r="I534" s="40"/>
      <c r="J534" s="40"/>
      <c r="K534" s="40"/>
      <c r="L534" s="40"/>
      <c r="M534" s="40"/>
    </row>
    <row r="535" spans="1:13" ht="12.75" customHeight="1" x14ac:dyDescent="0.2">
      <c r="A535" s="38"/>
      <c r="B535" s="86"/>
      <c r="D535" s="40"/>
      <c r="E535" s="40"/>
      <c r="F535" s="40"/>
      <c r="G535" s="40"/>
      <c r="H535" s="40"/>
      <c r="I535" s="40"/>
      <c r="J535" s="40"/>
      <c r="K535" s="40"/>
      <c r="L535" s="40"/>
      <c r="M535" s="40"/>
    </row>
    <row r="536" spans="1:13" ht="12.75" customHeight="1" x14ac:dyDescent="0.2">
      <c r="A536" s="38"/>
      <c r="B536" s="86"/>
      <c r="D536" s="40"/>
      <c r="E536" s="40"/>
      <c r="F536" s="40"/>
      <c r="G536" s="40"/>
      <c r="H536" s="40"/>
      <c r="I536" s="40"/>
      <c r="J536" s="40"/>
      <c r="K536" s="40"/>
      <c r="L536" s="40"/>
      <c r="M536" s="40"/>
    </row>
    <row r="537" spans="1:13" ht="12.75" customHeight="1" x14ac:dyDescent="0.2">
      <c r="A537" s="38"/>
      <c r="B537" s="86"/>
      <c r="D537" s="40"/>
      <c r="E537" s="40"/>
      <c r="F537" s="40"/>
      <c r="G537" s="40"/>
      <c r="H537" s="40"/>
      <c r="I537" s="40"/>
      <c r="J537" s="40"/>
      <c r="K537" s="40"/>
      <c r="L537" s="40"/>
      <c r="M537" s="40"/>
    </row>
    <row r="538" spans="1:13" ht="12.75" customHeight="1" x14ac:dyDescent="0.2">
      <c r="A538" s="38"/>
      <c r="B538" s="86"/>
      <c r="D538" s="40"/>
      <c r="E538" s="40"/>
      <c r="F538" s="40"/>
      <c r="G538" s="40"/>
      <c r="H538" s="40"/>
      <c r="I538" s="40"/>
      <c r="J538" s="40"/>
      <c r="K538" s="40"/>
      <c r="L538" s="40"/>
      <c r="M538" s="40"/>
    </row>
    <row r="539" spans="1:13" ht="12.75" customHeight="1" x14ac:dyDescent="0.2">
      <c r="A539" s="38"/>
      <c r="B539" s="86"/>
      <c r="D539" s="40"/>
      <c r="E539" s="40"/>
      <c r="F539" s="40"/>
      <c r="G539" s="40"/>
      <c r="H539" s="40"/>
      <c r="I539" s="40"/>
      <c r="J539" s="40"/>
      <c r="K539" s="40"/>
      <c r="L539" s="40"/>
      <c r="M539" s="40"/>
    </row>
    <row r="540" spans="1:13" ht="12.75" customHeight="1" x14ac:dyDescent="0.2">
      <c r="A540" s="38"/>
      <c r="B540" s="86"/>
      <c r="D540" s="40"/>
      <c r="E540" s="40"/>
      <c r="F540" s="40"/>
      <c r="G540" s="40"/>
      <c r="H540" s="40"/>
      <c r="I540" s="40"/>
      <c r="J540" s="40"/>
      <c r="K540" s="40"/>
      <c r="L540" s="40"/>
      <c r="M540" s="40"/>
    </row>
    <row r="541" spans="1:13" ht="12.75" customHeight="1" x14ac:dyDescent="0.2">
      <c r="A541" s="38"/>
      <c r="B541" s="86"/>
      <c r="D541" s="40"/>
      <c r="E541" s="40"/>
      <c r="F541" s="40"/>
      <c r="G541" s="40"/>
      <c r="H541" s="40"/>
      <c r="I541" s="40"/>
      <c r="J541" s="40"/>
      <c r="K541" s="40"/>
      <c r="L541" s="40"/>
      <c r="M541" s="40"/>
    </row>
    <row r="542" spans="1:13" ht="12.75" customHeight="1" x14ac:dyDescent="0.2">
      <c r="A542" s="38"/>
      <c r="B542" s="86"/>
      <c r="D542" s="40"/>
      <c r="E542" s="40"/>
      <c r="F542" s="40"/>
      <c r="G542" s="40"/>
      <c r="H542" s="40"/>
      <c r="I542" s="40"/>
      <c r="J542" s="40"/>
      <c r="K542" s="40"/>
      <c r="L542" s="40"/>
      <c r="M542" s="40"/>
    </row>
    <row r="543" spans="1:13" ht="12.75" customHeight="1" x14ac:dyDescent="0.2">
      <c r="A543" s="38"/>
      <c r="B543" s="86"/>
      <c r="D543" s="40"/>
      <c r="E543" s="40"/>
      <c r="F543" s="40"/>
      <c r="G543" s="40"/>
      <c r="H543" s="40"/>
      <c r="I543" s="40"/>
      <c r="J543" s="40"/>
      <c r="K543" s="40"/>
      <c r="L543" s="40"/>
      <c r="M543" s="40"/>
    </row>
    <row r="544" spans="1:13" ht="12.75" customHeight="1" x14ac:dyDescent="0.2">
      <c r="A544" s="38"/>
      <c r="B544" s="86"/>
      <c r="D544" s="40"/>
      <c r="E544" s="40"/>
      <c r="F544" s="40"/>
      <c r="G544" s="40"/>
      <c r="H544" s="40"/>
      <c r="I544" s="40"/>
      <c r="J544" s="40"/>
      <c r="K544" s="40"/>
      <c r="L544" s="40"/>
      <c r="M544" s="40"/>
    </row>
    <row r="545" spans="1:13" ht="12.75" customHeight="1" x14ac:dyDescent="0.2">
      <c r="A545" s="38"/>
      <c r="B545" s="86"/>
      <c r="D545" s="40"/>
      <c r="E545" s="40"/>
      <c r="F545" s="40"/>
      <c r="G545" s="40"/>
      <c r="H545" s="40"/>
      <c r="I545" s="40"/>
      <c r="J545" s="40"/>
      <c r="K545" s="40"/>
      <c r="L545" s="40"/>
      <c r="M545" s="40"/>
    </row>
    <row r="546" spans="1:13" ht="12.75" customHeight="1" x14ac:dyDescent="0.2">
      <c r="A546" s="38"/>
      <c r="B546" s="86"/>
      <c r="D546" s="40"/>
      <c r="E546" s="40"/>
      <c r="F546" s="40"/>
      <c r="G546" s="40"/>
      <c r="H546" s="40"/>
      <c r="I546" s="40"/>
      <c r="J546" s="40"/>
      <c r="K546" s="40"/>
      <c r="L546" s="40"/>
      <c r="M546" s="40"/>
    </row>
    <row r="547" spans="1:13" ht="12.75" customHeight="1" x14ac:dyDescent="0.2">
      <c r="A547" s="38"/>
      <c r="B547" s="86"/>
      <c r="D547" s="40"/>
      <c r="E547" s="40"/>
      <c r="F547" s="40"/>
      <c r="G547" s="40"/>
      <c r="H547" s="40"/>
      <c r="I547" s="40"/>
      <c r="J547" s="40"/>
      <c r="K547" s="40"/>
      <c r="L547" s="40"/>
      <c r="M547" s="40"/>
    </row>
    <row r="548" spans="1:13" ht="12.75" customHeight="1" x14ac:dyDescent="0.2">
      <c r="A548" s="38"/>
      <c r="B548" s="86"/>
      <c r="D548" s="40"/>
      <c r="E548" s="40"/>
      <c r="F548" s="40"/>
      <c r="G548" s="40"/>
      <c r="H548" s="40"/>
      <c r="I548" s="40"/>
      <c r="J548" s="40"/>
      <c r="K548" s="40"/>
      <c r="L548" s="40"/>
      <c r="M548" s="40"/>
    </row>
    <row r="549" spans="1:13" ht="12.75" customHeight="1" x14ac:dyDescent="0.2">
      <c r="A549" s="38"/>
      <c r="B549" s="86"/>
      <c r="D549" s="40"/>
      <c r="E549" s="40"/>
      <c r="F549" s="40"/>
      <c r="G549" s="40"/>
      <c r="H549" s="40"/>
      <c r="I549" s="40"/>
      <c r="J549" s="40"/>
      <c r="K549" s="40"/>
      <c r="L549" s="40"/>
      <c r="M549" s="40"/>
    </row>
    <row r="550" spans="1:13" ht="12.75" customHeight="1" x14ac:dyDescent="0.2">
      <c r="A550" s="38"/>
      <c r="B550" s="86"/>
      <c r="D550" s="40"/>
      <c r="E550" s="40"/>
      <c r="F550" s="40"/>
      <c r="G550" s="40"/>
      <c r="H550" s="40"/>
      <c r="I550" s="40"/>
      <c r="J550" s="40"/>
      <c r="K550" s="40"/>
      <c r="L550" s="40"/>
      <c r="M550" s="40"/>
    </row>
    <row r="551" spans="1:13" ht="12.75" customHeight="1" x14ac:dyDescent="0.2">
      <c r="A551" s="38"/>
      <c r="B551" s="86"/>
      <c r="D551" s="40"/>
      <c r="E551" s="40"/>
      <c r="F551" s="40"/>
      <c r="G551" s="40"/>
      <c r="H551" s="40"/>
      <c r="I551" s="40"/>
      <c r="J551" s="40"/>
      <c r="K551" s="40"/>
      <c r="L551" s="40"/>
      <c r="M551" s="40"/>
    </row>
    <row r="552" spans="1:13" ht="12.75" customHeight="1" x14ac:dyDescent="0.2">
      <c r="A552" s="38"/>
      <c r="B552" s="86"/>
      <c r="D552" s="40"/>
      <c r="E552" s="40"/>
      <c r="F552" s="40"/>
      <c r="G552" s="40"/>
      <c r="H552" s="40"/>
      <c r="I552" s="40"/>
      <c r="J552" s="40"/>
      <c r="K552" s="40"/>
      <c r="L552" s="40"/>
      <c r="M552" s="40"/>
    </row>
    <row r="553" spans="1:13" ht="12.75" customHeight="1" x14ac:dyDescent="0.2">
      <c r="A553" s="38"/>
      <c r="B553" s="86"/>
      <c r="D553" s="40"/>
      <c r="E553" s="40"/>
      <c r="F553" s="40"/>
      <c r="G553" s="40"/>
      <c r="H553" s="40"/>
      <c r="I553" s="40"/>
      <c r="J553" s="40"/>
      <c r="K553" s="40"/>
      <c r="L553" s="40"/>
      <c r="M553" s="40"/>
    </row>
    <row r="554" spans="1:13" ht="12.75" customHeight="1" x14ac:dyDescent="0.2">
      <c r="A554" s="38"/>
      <c r="B554" s="86"/>
      <c r="D554" s="40"/>
      <c r="E554" s="40"/>
      <c r="F554" s="40"/>
      <c r="G554" s="40"/>
      <c r="H554" s="40"/>
      <c r="I554" s="40"/>
      <c r="J554" s="40"/>
      <c r="K554" s="40"/>
      <c r="L554" s="40"/>
      <c r="M554" s="40"/>
    </row>
    <row r="555" spans="1:13" ht="12.75" customHeight="1" x14ac:dyDescent="0.2">
      <c r="A555" s="38"/>
      <c r="B555" s="86"/>
      <c r="D555" s="40"/>
      <c r="E555" s="40"/>
      <c r="F555" s="40"/>
      <c r="G555" s="40"/>
      <c r="H555" s="40"/>
      <c r="I555" s="40"/>
      <c r="J555" s="40"/>
      <c r="K555" s="40"/>
      <c r="L555" s="40"/>
      <c r="M555" s="40"/>
    </row>
    <row r="556" spans="1:13" ht="12.75" customHeight="1" x14ac:dyDescent="0.2">
      <c r="A556" s="38"/>
      <c r="B556" s="86"/>
      <c r="D556" s="40"/>
      <c r="E556" s="40"/>
      <c r="F556" s="40"/>
      <c r="G556" s="40"/>
      <c r="H556" s="40"/>
      <c r="I556" s="40"/>
      <c r="J556" s="40"/>
      <c r="K556" s="40"/>
      <c r="L556" s="40"/>
      <c r="M556" s="40"/>
    </row>
    <row r="557" spans="1:13" ht="12.75" customHeight="1" x14ac:dyDescent="0.2">
      <c r="A557" s="38"/>
      <c r="B557" s="86"/>
      <c r="D557" s="40"/>
      <c r="E557" s="40"/>
      <c r="F557" s="40"/>
      <c r="G557" s="40"/>
      <c r="H557" s="40"/>
      <c r="I557" s="40"/>
      <c r="J557" s="40"/>
      <c r="K557" s="40"/>
      <c r="L557" s="40"/>
      <c r="M557" s="40"/>
    </row>
    <row r="558" spans="1:13" ht="12.75" customHeight="1" x14ac:dyDescent="0.2">
      <c r="A558" s="38"/>
      <c r="B558" s="86"/>
      <c r="D558" s="40"/>
      <c r="E558" s="40"/>
      <c r="F558" s="40"/>
      <c r="G558" s="40"/>
      <c r="H558" s="40"/>
      <c r="I558" s="40"/>
      <c r="J558" s="40"/>
      <c r="K558" s="40"/>
      <c r="L558" s="40"/>
      <c r="M558" s="40"/>
    </row>
    <row r="559" spans="1:13" ht="12.75" customHeight="1" x14ac:dyDescent="0.2">
      <c r="A559" s="38"/>
      <c r="B559" s="86"/>
      <c r="D559" s="40"/>
      <c r="E559" s="40"/>
      <c r="F559" s="40"/>
      <c r="G559" s="40"/>
      <c r="H559" s="40"/>
      <c r="I559" s="40"/>
      <c r="J559" s="40"/>
      <c r="K559" s="40"/>
      <c r="L559" s="40"/>
      <c r="M559" s="40"/>
    </row>
    <row r="560" spans="1:13" ht="12.75" customHeight="1" x14ac:dyDescent="0.2">
      <c r="A560" s="38"/>
      <c r="B560" s="86"/>
      <c r="D560" s="40"/>
      <c r="E560" s="40"/>
      <c r="F560" s="40"/>
      <c r="G560" s="40"/>
      <c r="H560" s="40"/>
      <c r="I560" s="40"/>
      <c r="J560" s="40"/>
      <c r="K560" s="40"/>
      <c r="L560" s="40"/>
      <c r="M560" s="40"/>
    </row>
    <row r="561" spans="1:13" ht="12.75" customHeight="1" x14ac:dyDescent="0.2">
      <c r="A561" s="38"/>
      <c r="B561" s="86"/>
      <c r="D561" s="40"/>
      <c r="E561" s="40"/>
      <c r="F561" s="40"/>
      <c r="G561" s="40"/>
      <c r="H561" s="40"/>
      <c r="I561" s="40"/>
      <c r="J561" s="40"/>
      <c r="K561" s="40"/>
      <c r="L561" s="40"/>
      <c r="M561" s="40"/>
    </row>
    <row r="562" spans="1:13" ht="12.75" customHeight="1" x14ac:dyDescent="0.2">
      <c r="A562" s="38"/>
      <c r="B562" s="86"/>
      <c r="D562" s="40"/>
      <c r="E562" s="40"/>
      <c r="F562" s="40"/>
      <c r="G562" s="40"/>
      <c r="H562" s="40"/>
      <c r="I562" s="40"/>
      <c r="J562" s="40"/>
      <c r="K562" s="40"/>
      <c r="L562" s="40"/>
      <c r="M562" s="40"/>
    </row>
    <row r="563" spans="1:13" ht="12.75" customHeight="1" x14ac:dyDescent="0.2">
      <c r="A563" s="38"/>
      <c r="B563" s="86"/>
      <c r="D563" s="40"/>
      <c r="E563" s="40"/>
      <c r="F563" s="40"/>
      <c r="G563" s="40"/>
      <c r="H563" s="40"/>
      <c r="I563" s="40"/>
      <c r="J563" s="40"/>
      <c r="K563" s="40"/>
      <c r="L563" s="40"/>
      <c r="M563" s="40"/>
    </row>
    <row r="564" spans="1:13" ht="12.75" customHeight="1" x14ac:dyDescent="0.2">
      <c r="A564" s="38"/>
      <c r="B564" s="86"/>
      <c r="D564" s="40"/>
      <c r="E564" s="40"/>
      <c r="F564" s="40"/>
      <c r="G564" s="40"/>
      <c r="H564" s="40"/>
      <c r="I564" s="40"/>
      <c r="J564" s="40"/>
      <c r="K564" s="40"/>
      <c r="L564" s="40"/>
      <c r="M564" s="40"/>
    </row>
    <row r="565" spans="1:13" ht="12.75" customHeight="1" x14ac:dyDescent="0.2">
      <c r="A565" s="38"/>
      <c r="B565" s="86"/>
      <c r="D565" s="40"/>
      <c r="E565" s="40"/>
      <c r="F565" s="40"/>
      <c r="G565" s="40"/>
      <c r="H565" s="40"/>
      <c r="I565" s="40"/>
      <c r="J565" s="40"/>
      <c r="K565" s="40"/>
      <c r="L565" s="40"/>
      <c r="M565" s="40"/>
    </row>
    <row r="566" spans="1:13" ht="12.75" customHeight="1" x14ac:dyDescent="0.2">
      <c r="A566" s="38"/>
      <c r="B566" s="86"/>
      <c r="D566" s="40"/>
      <c r="E566" s="40"/>
      <c r="F566" s="40"/>
      <c r="G566" s="40"/>
      <c r="H566" s="40"/>
      <c r="I566" s="40"/>
      <c r="J566" s="40"/>
      <c r="K566" s="40"/>
      <c r="L566" s="40"/>
      <c r="M566" s="40"/>
    </row>
    <row r="567" spans="1:13" ht="12.75" customHeight="1" x14ac:dyDescent="0.2">
      <c r="A567" s="38"/>
      <c r="B567" s="86"/>
      <c r="D567" s="40"/>
      <c r="E567" s="40"/>
      <c r="F567" s="40"/>
      <c r="G567" s="40"/>
      <c r="H567" s="40"/>
      <c r="I567" s="40"/>
      <c r="J567" s="40"/>
      <c r="K567" s="40"/>
      <c r="L567" s="40"/>
      <c r="M567" s="40"/>
    </row>
    <row r="568" spans="1:13" ht="12.75" customHeight="1" x14ac:dyDescent="0.2">
      <c r="A568" s="38"/>
      <c r="B568" s="86"/>
      <c r="D568" s="40"/>
      <c r="E568" s="40"/>
      <c r="F568" s="40"/>
      <c r="G568" s="40"/>
      <c r="H568" s="40"/>
      <c r="I568" s="40"/>
      <c r="J568" s="40"/>
      <c r="K568" s="40"/>
      <c r="L568" s="40"/>
      <c r="M568" s="40"/>
    </row>
    <row r="569" spans="1:13" ht="12.75" customHeight="1" x14ac:dyDescent="0.2">
      <c r="A569" s="38"/>
      <c r="B569" s="86"/>
      <c r="D569" s="40"/>
      <c r="E569" s="40"/>
      <c r="F569" s="40"/>
      <c r="G569" s="40"/>
      <c r="H569" s="40"/>
      <c r="I569" s="40"/>
      <c r="J569" s="40"/>
      <c r="K569" s="40"/>
      <c r="L569" s="40"/>
      <c r="M569" s="40"/>
    </row>
    <row r="570" spans="1:13" ht="12.75" customHeight="1" x14ac:dyDescent="0.2">
      <c r="A570" s="38"/>
      <c r="B570" s="86"/>
      <c r="D570" s="40"/>
      <c r="E570" s="40"/>
      <c r="F570" s="40"/>
      <c r="G570" s="40"/>
      <c r="H570" s="40"/>
      <c r="I570" s="40"/>
      <c r="J570" s="40"/>
      <c r="K570" s="40"/>
      <c r="L570" s="40"/>
      <c r="M570" s="40"/>
    </row>
    <row r="571" spans="1:13" ht="12.75" customHeight="1" x14ac:dyDescent="0.2">
      <c r="A571" s="38"/>
      <c r="B571" s="86"/>
      <c r="D571" s="40"/>
      <c r="E571" s="40"/>
      <c r="F571" s="40"/>
      <c r="G571" s="40"/>
      <c r="H571" s="40"/>
      <c r="I571" s="40"/>
      <c r="J571" s="40"/>
      <c r="K571" s="40"/>
      <c r="L571" s="40"/>
      <c r="M571" s="40"/>
    </row>
    <row r="572" spans="1:13" ht="12.75" customHeight="1" x14ac:dyDescent="0.2">
      <c r="A572" s="38"/>
      <c r="B572" s="86"/>
      <c r="D572" s="40"/>
      <c r="E572" s="40"/>
      <c r="F572" s="40"/>
      <c r="G572" s="40"/>
      <c r="H572" s="40"/>
      <c r="I572" s="40"/>
      <c r="J572" s="40"/>
      <c r="K572" s="40"/>
      <c r="L572" s="40"/>
      <c r="M572" s="40"/>
    </row>
    <row r="573" spans="1:13" ht="12.75" customHeight="1" x14ac:dyDescent="0.2">
      <c r="A573" s="38"/>
      <c r="B573" s="86"/>
      <c r="D573" s="40"/>
      <c r="E573" s="40"/>
      <c r="F573" s="40"/>
      <c r="G573" s="40"/>
      <c r="H573" s="40"/>
      <c r="I573" s="40"/>
      <c r="J573" s="40"/>
      <c r="K573" s="40"/>
      <c r="L573" s="40"/>
      <c r="M573" s="40"/>
    </row>
    <row r="574" spans="1:13" ht="12.75" customHeight="1" x14ac:dyDescent="0.2">
      <c r="A574" s="38"/>
      <c r="B574" s="86"/>
      <c r="D574" s="40"/>
      <c r="E574" s="40"/>
      <c r="F574" s="40"/>
      <c r="G574" s="40"/>
      <c r="H574" s="40"/>
      <c r="I574" s="40"/>
      <c r="J574" s="40"/>
      <c r="K574" s="40"/>
      <c r="L574" s="40"/>
      <c r="M574" s="40"/>
    </row>
    <row r="575" spans="1:13" ht="12.75" customHeight="1" x14ac:dyDescent="0.2">
      <c r="A575" s="38"/>
      <c r="B575" s="86"/>
      <c r="D575" s="40"/>
      <c r="E575" s="40"/>
      <c r="F575" s="40"/>
      <c r="G575" s="40"/>
      <c r="H575" s="40"/>
      <c r="I575" s="40"/>
      <c r="J575" s="40"/>
      <c r="K575" s="40"/>
      <c r="L575" s="40"/>
      <c r="M575" s="40"/>
    </row>
    <row r="576" spans="1:13" ht="12.75" customHeight="1" x14ac:dyDescent="0.2">
      <c r="A576" s="38"/>
      <c r="B576" s="86"/>
      <c r="D576" s="40"/>
      <c r="E576" s="40"/>
      <c r="F576" s="40"/>
      <c r="G576" s="40"/>
      <c r="H576" s="40"/>
      <c r="I576" s="40"/>
      <c r="J576" s="40"/>
      <c r="K576" s="40"/>
      <c r="L576" s="40"/>
      <c r="M576" s="40"/>
    </row>
    <row r="577" spans="1:13" ht="12.75" customHeight="1" x14ac:dyDescent="0.2">
      <c r="A577" s="38"/>
      <c r="B577" s="86"/>
      <c r="D577" s="40"/>
      <c r="E577" s="40"/>
      <c r="F577" s="40"/>
      <c r="G577" s="40"/>
      <c r="H577" s="40"/>
      <c r="I577" s="40"/>
      <c r="J577" s="40"/>
      <c r="K577" s="40"/>
      <c r="L577" s="40"/>
      <c r="M577" s="40"/>
    </row>
    <row r="578" spans="1:13" ht="12.75" customHeight="1" x14ac:dyDescent="0.2">
      <c r="A578" s="38"/>
      <c r="B578" s="86"/>
      <c r="D578" s="40"/>
      <c r="E578" s="40"/>
      <c r="F578" s="40"/>
      <c r="G578" s="40"/>
      <c r="H578" s="40"/>
      <c r="I578" s="40"/>
      <c r="J578" s="40"/>
      <c r="K578" s="40"/>
      <c r="L578" s="40"/>
      <c r="M578" s="40"/>
    </row>
    <row r="579" spans="1:13" ht="12.75" customHeight="1" x14ac:dyDescent="0.2">
      <c r="A579" s="38"/>
      <c r="B579" s="86"/>
      <c r="D579" s="40"/>
      <c r="E579" s="40"/>
      <c r="F579" s="40"/>
      <c r="G579" s="40"/>
      <c r="H579" s="40"/>
      <c r="I579" s="40"/>
      <c r="J579" s="40"/>
      <c r="K579" s="40"/>
      <c r="L579" s="40"/>
      <c r="M579" s="40"/>
    </row>
    <row r="580" spans="1:13" ht="12.75" customHeight="1" x14ac:dyDescent="0.2">
      <c r="A580" s="38"/>
      <c r="B580" s="86"/>
      <c r="D580" s="40"/>
      <c r="E580" s="40"/>
      <c r="F580" s="40"/>
      <c r="G580" s="40"/>
      <c r="H580" s="40"/>
      <c r="I580" s="40"/>
      <c r="J580" s="40"/>
      <c r="K580" s="40"/>
      <c r="L580" s="40"/>
      <c r="M580" s="40"/>
    </row>
    <row r="581" spans="1:13" ht="12.75" customHeight="1" x14ac:dyDescent="0.2">
      <c r="A581" s="38"/>
      <c r="B581" s="86"/>
      <c r="D581" s="40"/>
      <c r="E581" s="40"/>
      <c r="F581" s="40"/>
      <c r="G581" s="40"/>
      <c r="H581" s="40"/>
      <c r="I581" s="40"/>
      <c r="J581" s="40"/>
      <c r="K581" s="40"/>
      <c r="L581" s="40"/>
      <c r="M581" s="40"/>
    </row>
    <row r="582" spans="1:13" ht="12.75" customHeight="1" x14ac:dyDescent="0.2">
      <c r="A582" s="38"/>
      <c r="B582" s="86"/>
      <c r="D582" s="40"/>
      <c r="E582" s="40"/>
      <c r="F582" s="40"/>
      <c r="G582" s="40"/>
      <c r="H582" s="40"/>
      <c r="I582" s="40"/>
      <c r="J582" s="40"/>
      <c r="K582" s="40"/>
      <c r="L582" s="40"/>
      <c r="M582" s="40"/>
    </row>
    <row r="583" spans="1:13" ht="12.75" customHeight="1" x14ac:dyDescent="0.2">
      <c r="A583" s="38"/>
      <c r="B583" s="86"/>
      <c r="D583" s="40"/>
      <c r="E583" s="40"/>
      <c r="F583" s="40"/>
      <c r="G583" s="40"/>
      <c r="H583" s="40"/>
      <c r="I583" s="40"/>
      <c r="J583" s="40"/>
      <c r="K583" s="40"/>
      <c r="L583" s="40"/>
      <c r="M583" s="40"/>
    </row>
    <row r="584" spans="1:13" ht="12.75" customHeight="1" x14ac:dyDescent="0.2">
      <c r="A584" s="38"/>
      <c r="B584" s="86"/>
      <c r="D584" s="40"/>
      <c r="E584" s="40"/>
      <c r="F584" s="40"/>
      <c r="G584" s="40"/>
      <c r="H584" s="40"/>
      <c r="I584" s="40"/>
      <c r="J584" s="40"/>
      <c r="K584" s="40"/>
      <c r="L584" s="40"/>
      <c r="M584" s="40"/>
    </row>
    <row r="585" spans="1:13" ht="12.75" customHeight="1" x14ac:dyDescent="0.2">
      <c r="A585" s="38"/>
      <c r="B585" s="86"/>
      <c r="D585" s="40"/>
      <c r="E585" s="40"/>
      <c r="F585" s="40"/>
      <c r="G585" s="40"/>
      <c r="H585" s="40"/>
      <c r="I585" s="40"/>
      <c r="J585" s="40"/>
      <c r="K585" s="40"/>
      <c r="L585" s="40"/>
      <c r="M585" s="40"/>
    </row>
    <row r="586" spans="1:13" ht="12.75" customHeight="1" x14ac:dyDescent="0.2">
      <c r="A586" s="38"/>
      <c r="B586" s="86"/>
      <c r="D586" s="40"/>
      <c r="E586" s="40"/>
      <c r="F586" s="40"/>
      <c r="G586" s="40"/>
      <c r="H586" s="40"/>
      <c r="I586" s="40"/>
      <c r="J586" s="40"/>
      <c r="K586" s="40"/>
      <c r="L586" s="40"/>
      <c r="M586" s="40"/>
    </row>
    <row r="587" spans="1:13" ht="12.75" customHeight="1" x14ac:dyDescent="0.2">
      <c r="A587" s="38"/>
      <c r="B587" s="86"/>
      <c r="D587" s="40"/>
      <c r="E587" s="40"/>
      <c r="F587" s="40"/>
      <c r="G587" s="40"/>
      <c r="H587" s="40"/>
      <c r="I587" s="40"/>
      <c r="J587" s="40"/>
      <c r="K587" s="40"/>
      <c r="L587" s="40"/>
      <c r="M587" s="40"/>
    </row>
    <row r="588" spans="1:13" ht="12.75" customHeight="1" x14ac:dyDescent="0.2">
      <c r="A588" s="38"/>
      <c r="B588" s="86"/>
      <c r="D588" s="40"/>
      <c r="E588" s="40"/>
      <c r="F588" s="40"/>
      <c r="G588" s="40"/>
      <c r="H588" s="40"/>
      <c r="I588" s="40"/>
      <c r="J588" s="40"/>
      <c r="K588" s="40"/>
      <c r="L588" s="40"/>
      <c r="M588" s="40"/>
    </row>
    <row r="589" spans="1:13" ht="12.75" customHeight="1" x14ac:dyDescent="0.2">
      <c r="A589" s="38"/>
      <c r="B589" s="86"/>
      <c r="D589" s="40"/>
      <c r="E589" s="40"/>
      <c r="F589" s="40"/>
      <c r="G589" s="40"/>
      <c r="H589" s="40"/>
      <c r="I589" s="40"/>
      <c r="J589" s="40"/>
      <c r="K589" s="40"/>
      <c r="L589" s="40"/>
      <c r="M589" s="40"/>
    </row>
    <row r="590" spans="1:13" ht="12.75" customHeight="1" x14ac:dyDescent="0.2">
      <c r="A590" s="38"/>
      <c r="B590" s="86"/>
      <c r="D590" s="40"/>
      <c r="E590" s="40"/>
      <c r="F590" s="40"/>
      <c r="G590" s="40"/>
      <c r="H590" s="40"/>
      <c r="I590" s="40"/>
      <c r="J590" s="40"/>
      <c r="K590" s="40"/>
      <c r="L590" s="40"/>
      <c r="M590" s="40"/>
    </row>
    <row r="591" spans="1:13" ht="12.75" customHeight="1" x14ac:dyDescent="0.2">
      <c r="A591" s="38"/>
      <c r="B591" s="86"/>
      <c r="D591" s="40"/>
      <c r="E591" s="40"/>
      <c r="F591" s="40"/>
      <c r="G591" s="40"/>
      <c r="H591" s="40"/>
      <c r="I591" s="40"/>
      <c r="J591" s="40"/>
      <c r="K591" s="40"/>
      <c r="L591" s="40"/>
      <c r="M591" s="40"/>
    </row>
    <row r="592" spans="1:13" ht="12.75" customHeight="1" x14ac:dyDescent="0.2">
      <c r="A592" s="38"/>
      <c r="B592" s="86"/>
      <c r="D592" s="40"/>
      <c r="E592" s="40"/>
      <c r="F592" s="40"/>
      <c r="G592" s="40"/>
      <c r="H592" s="40"/>
      <c r="I592" s="40"/>
      <c r="J592" s="40"/>
      <c r="K592" s="40"/>
      <c r="L592" s="40"/>
      <c r="M592" s="40"/>
    </row>
    <row r="593" spans="1:13" ht="12.75" customHeight="1" x14ac:dyDescent="0.2">
      <c r="A593" s="38"/>
      <c r="B593" s="86"/>
      <c r="D593" s="40"/>
      <c r="E593" s="40"/>
      <c r="F593" s="40"/>
      <c r="G593" s="40"/>
      <c r="H593" s="40"/>
      <c r="I593" s="40"/>
      <c r="J593" s="40"/>
      <c r="K593" s="40"/>
      <c r="L593" s="40"/>
      <c r="M593" s="40"/>
    </row>
    <row r="594" spans="1:13" ht="12.75" customHeight="1" x14ac:dyDescent="0.2">
      <c r="A594" s="38"/>
      <c r="B594" s="86"/>
      <c r="D594" s="40"/>
      <c r="E594" s="40"/>
      <c r="F594" s="40"/>
      <c r="G594" s="40"/>
      <c r="H594" s="40"/>
      <c r="I594" s="40"/>
      <c r="J594" s="40"/>
      <c r="K594" s="40"/>
      <c r="L594" s="40"/>
      <c r="M594" s="40"/>
    </row>
    <row r="595" spans="1:13" ht="12.75" customHeight="1" x14ac:dyDescent="0.2">
      <c r="A595" s="38"/>
      <c r="B595" s="86"/>
      <c r="D595" s="40"/>
      <c r="E595" s="40"/>
      <c r="F595" s="40"/>
      <c r="G595" s="40"/>
      <c r="H595" s="40"/>
      <c r="I595" s="40"/>
      <c r="J595" s="40"/>
      <c r="K595" s="40"/>
      <c r="L595" s="40"/>
      <c r="M595" s="40"/>
    </row>
    <row r="596" spans="1:13" ht="12.75" customHeight="1" x14ac:dyDescent="0.2">
      <c r="A596" s="38"/>
      <c r="B596" s="86"/>
      <c r="D596" s="40"/>
      <c r="E596" s="40"/>
      <c r="F596" s="40"/>
      <c r="G596" s="40"/>
      <c r="H596" s="40"/>
      <c r="I596" s="40"/>
      <c r="J596" s="40"/>
      <c r="K596" s="40"/>
      <c r="L596" s="40"/>
      <c r="M596" s="40"/>
    </row>
    <row r="597" spans="1:13" ht="12.75" customHeight="1" x14ac:dyDescent="0.2">
      <c r="A597" s="38"/>
      <c r="B597" s="86"/>
      <c r="D597" s="40"/>
      <c r="E597" s="40"/>
      <c r="F597" s="40"/>
      <c r="G597" s="40"/>
      <c r="H597" s="40"/>
      <c r="I597" s="40"/>
      <c r="J597" s="40"/>
      <c r="K597" s="40"/>
      <c r="L597" s="40"/>
      <c r="M597" s="40"/>
    </row>
    <row r="598" spans="1:13" ht="12.75" customHeight="1" x14ac:dyDescent="0.2">
      <c r="A598" s="38"/>
      <c r="B598" s="86"/>
      <c r="D598" s="40"/>
      <c r="E598" s="40"/>
      <c r="F598" s="40"/>
      <c r="G598" s="40"/>
      <c r="H598" s="40"/>
      <c r="I598" s="40"/>
      <c r="J598" s="40"/>
      <c r="K598" s="40"/>
      <c r="L598" s="40"/>
      <c r="M598" s="40"/>
    </row>
    <row r="599" spans="1:13" ht="12.75" customHeight="1" x14ac:dyDescent="0.2">
      <c r="A599" s="38"/>
      <c r="B599" s="86"/>
      <c r="D599" s="40"/>
      <c r="E599" s="40"/>
      <c r="F599" s="40"/>
      <c r="G599" s="40"/>
      <c r="H599" s="40"/>
      <c r="I599" s="40"/>
      <c r="J599" s="40"/>
      <c r="K599" s="40"/>
      <c r="L599" s="40"/>
      <c r="M599" s="40"/>
    </row>
    <row r="600" spans="1:13" ht="12.75" customHeight="1" x14ac:dyDescent="0.2">
      <c r="A600" s="38"/>
      <c r="B600" s="86"/>
      <c r="D600" s="40"/>
      <c r="E600" s="40"/>
      <c r="F600" s="40"/>
      <c r="G600" s="40"/>
      <c r="H600" s="40"/>
      <c r="I600" s="40"/>
      <c r="J600" s="40"/>
      <c r="K600" s="40"/>
      <c r="L600" s="40"/>
      <c r="M600" s="40"/>
    </row>
    <row r="601" spans="1:13" ht="12.75" customHeight="1" x14ac:dyDescent="0.2">
      <c r="A601" s="38"/>
      <c r="B601" s="86"/>
      <c r="D601" s="40"/>
      <c r="E601" s="40"/>
      <c r="F601" s="40"/>
      <c r="G601" s="40"/>
      <c r="H601" s="40"/>
      <c r="I601" s="40"/>
      <c r="J601" s="40"/>
      <c r="K601" s="40"/>
      <c r="L601" s="40"/>
      <c r="M601" s="40"/>
    </row>
    <row r="602" spans="1:13" ht="12.75" customHeight="1" x14ac:dyDescent="0.2">
      <c r="A602" s="38"/>
      <c r="B602" s="86"/>
      <c r="D602" s="40"/>
      <c r="E602" s="40"/>
      <c r="F602" s="40"/>
      <c r="G602" s="40"/>
      <c r="H602" s="40"/>
      <c r="I602" s="40"/>
      <c r="J602" s="40"/>
      <c r="K602" s="40"/>
      <c r="L602" s="40"/>
      <c r="M602" s="40"/>
    </row>
    <row r="603" spans="1:13" ht="12.75" customHeight="1" x14ac:dyDescent="0.2">
      <c r="A603" s="38"/>
      <c r="B603" s="86"/>
      <c r="D603" s="40"/>
      <c r="E603" s="40"/>
      <c r="F603" s="40"/>
      <c r="G603" s="40"/>
      <c r="H603" s="40"/>
      <c r="I603" s="40"/>
      <c r="J603" s="40"/>
      <c r="K603" s="40"/>
      <c r="L603" s="40"/>
      <c r="M603" s="40"/>
    </row>
    <row r="604" spans="1:13" ht="12.75" customHeight="1" x14ac:dyDescent="0.2">
      <c r="A604" s="38"/>
      <c r="B604" s="86"/>
      <c r="D604" s="40"/>
      <c r="E604" s="40"/>
      <c r="F604" s="40"/>
      <c r="G604" s="40"/>
      <c r="H604" s="40"/>
      <c r="I604" s="40"/>
      <c r="J604" s="40"/>
      <c r="K604" s="40"/>
      <c r="L604" s="40"/>
      <c r="M604" s="40"/>
    </row>
    <row r="605" spans="1:13" ht="12.75" customHeight="1" x14ac:dyDescent="0.2">
      <c r="A605" s="38"/>
      <c r="B605" s="86"/>
      <c r="D605" s="40"/>
      <c r="E605" s="40"/>
      <c r="F605" s="40"/>
      <c r="G605" s="40"/>
      <c r="H605" s="40"/>
      <c r="I605" s="40"/>
      <c r="J605" s="40"/>
      <c r="K605" s="40"/>
      <c r="L605" s="40"/>
      <c r="M605" s="40"/>
    </row>
    <row r="606" spans="1:13" ht="12.75" customHeight="1" x14ac:dyDescent="0.2">
      <c r="A606" s="38"/>
      <c r="B606" s="86"/>
      <c r="D606" s="40"/>
      <c r="E606" s="40"/>
      <c r="F606" s="40"/>
      <c r="G606" s="40"/>
      <c r="H606" s="40"/>
      <c r="I606" s="40"/>
      <c r="J606" s="40"/>
      <c r="K606" s="40"/>
      <c r="L606" s="40"/>
      <c r="M606" s="40"/>
    </row>
    <row r="607" spans="1:13" ht="12.75" customHeight="1" x14ac:dyDescent="0.2">
      <c r="A607" s="38"/>
      <c r="B607" s="86"/>
      <c r="D607" s="40"/>
      <c r="E607" s="40"/>
      <c r="F607" s="40"/>
      <c r="G607" s="40"/>
      <c r="H607" s="40"/>
      <c r="I607" s="40"/>
      <c r="J607" s="40"/>
      <c r="K607" s="40"/>
      <c r="L607" s="40"/>
      <c r="M607" s="40"/>
    </row>
    <row r="608" spans="1:13" ht="12.75" customHeight="1" x14ac:dyDescent="0.2">
      <c r="A608" s="38"/>
      <c r="B608" s="86"/>
      <c r="D608" s="40"/>
      <c r="E608" s="40"/>
      <c r="F608" s="40"/>
      <c r="G608" s="40"/>
      <c r="H608" s="40"/>
      <c r="I608" s="40"/>
      <c r="J608" s="40"/>
      <c r="K608" s="40"/>
      <c r="L608" s="40"/>
      <c r="M608" s="40"/>
    </row>
    <row r="609" spans="1:13" ht="12.75" customHeight="1" x14ac:dyDescent="0.2">
      <c r="A609" s="38"/>
      <c r="B609" s="86"/>
      <c r="D609" s="40"/>
      <c r="E609" s="40"/>
      <c r="F609" s="40"/>
      <c r="G609" s="40"/>
      <c r="H609" s="40"/>
      <c r="I609" s="40"/>
      <c r="J609" s="40"/>
      <c r="K609" s="40"/>
      <c r="L609" s="40"/>
      <c r="M609" s="40"/>
    </row>
    <row r="610" spans="1:13" ht="12.75" customHeight="1" x14ac:dyDescent="0.2">
      <c r="A610" s="38"/>
      <c r="B610" s="86"/>
      <c r="D610" s="40"/>
      <c r="E610" s="40"/>
      <c r="F610" s="40"/>
      <c r="G610" s="40"/>
      <c r="H610" s="40"/>
      <c r="I610" s="40"/>
      <c r="J610" s="40"/>
      <c r="K610" s="40"/>
      <c r="L610" s="40"/>
      <c r="M610" s="40"/>
    </row>
    <row r="611" spans="1:13" ht="12.75" customHeight="1" x14ac:dyDescent="0.2">
      <c r="A611" s="38"/>
      <c r="B611" s="86"/>
      <c r="D611" s="40"/>
      <c r="E611" s="40"/>
      <c r="F611" s="40"/>
      <c r="G611" s="40"/>
      <c r="H611" s="40"/>
      <c r="I611" s="40"/>
      <c r="J611" s="40"/>
      <c r="K611" s="40"/>
      <c r="L611" s="40"/>
      <c r="M611" s="40"/>
    </row>
    <row r="612" spans="1:13" ht="12.75" customHeight="1" x14ac:dyDescent="0.2">
      <c r="A612" s="38"/>
      <c r="B612" s="86"/>
      <c r="D612" s="40"/>
      <c r="E612" s="40"/>
      <c r="F612" s="40"/>
      <c r="G612" s="40"/>
      <c r="H612" s="40"/>
      <c r="I612" s="40"/>
      <c r="J612" s="40"/>
      <c r="K612" s="40"/>
      <c r="L612" s="40"/>
      <c r="M612" s="40"/>
    </row>
    <row r="613" spans="1:13" ht="12.75" customHeight="1" x14ac:dyDescent="0.2">
      <c r="A613" s="38"/>
      <c r="B613" s="86"/>
      <c r="D613" s="40"/>
      <c r="E613" s="40"/>
      <c r="F613" s="40"/>
      <c r="G613" s="40"/>
      <c r="H613" s="40"/>
      <c r="I613" s="40"/>
      <c r="J613" s="40"/>
      <c r="K613" s="40"/>
      <c r="L613" s="40"/>
      <c r="M613" s="40"/>
    </row>
    <row r="614" spans="1:13" ht="12.75" customHeight="1" x14ac:dyDescent="0.2">
      <c r="A614" s="38"/>
      <c r="B614" s="86"/>
      <c r="D614" s="40"/>
      <c r="E614" s="40"/>
      <c r="F614" s="40"/>
      <c r="G614" s="40"/>
      <c r="H614" s="40"/>
      <c r="I614" s="40"/>
      <c r="J614" s="40"/>
      <c r="K614" s="40"/>
      <c r="L614" s="40"/>
      <c r="M614" s="40"/>
    </row>
    <row r="615" spans="1:13" ht="12.75" customHeight="1" x14ac:dyDescent="0.2">
      <c r="A615" s="38"/>
      <c r="B615" s="86"/>
      <c r="D615" s="40"/>
      <c r="E615" s="40"/>
      <c r="F615" s="40"/>
      <c r="G615" s="40"/>
      <c r="H615" s="40"/>
      <c r="I615" s="40"/>
      <c r="J615" s="40"/>
      <c r="K615" s="40"/>
      <c r="L615" s="40"/>
      <c r="M615" s="40"/>
    </row>
    <row r="616" spans="1:13" ht="12.75" customHeight="1" x14ac:dyDescent="0.2">
      <c r="A616" s="38"/>
      <c r="B616" s="86"/>
      <c r="D616" s="40"/>
      <c r="E616" s="40"/>
      <c r="F616" s="40"/>
      <c r="G616" s="40"/>
      <c r="H616" s="40"/>
      <c r="I616" s="40"/>
      <c r="J616" s="40"/>
      <c r="K616" s="40"/>
      <c r="L616" s="40"/>
      <c r="M616" s="40"/>
    </row>
    <row r="617" spans="1:13" ht="12.75" customHeight="1" x14ac:dyDescent="0.2">
      <c r="A617" s="38"/>
      <c r="B617" s="86"/>
      <c r="D617" s="40"/>
      <c r="E617" s="40"/>
      <c r="F617" s="40"/>
      <c r="G617" s="40"/>
      <c r="H617" s="40"/>
      <c r="I617" s="40"/>
      <c r="J617" s="40"/>
      <c r="K617" s="40"/>
      <c r="L617" s="40"/>
      <c r="M617" s="40"/>
    </row>
    <row r="618" spans="1:13" ht="12.75" customHeight="1" x14ac:dyDescent="0.2">
      <c r="A618" s="38"/>
      <c r="B618" s="86"/>
      <c r="D618" s="40"/>
      <c r="E618" s="40"/>
      <c r="F618" s="40"/>
      <c r="G618" s="40"/>
      <c r="H618" s="40"/>
      <c r="I618" s="40"/>
      <c r="J618" s="40"/>
      <c r="K618" s="40"/>
      <c r="L618" s="40"/>
      <c r="M618" s="40"/>
    </row>
    <row r="619" spans="1:13" ht="12.75" customHeight="1" x14ac:dyDescent="0.2">
      <c r="A619" s="38"/>
      <c r="B619" s="86"/>
      <c r="D619" s="40"/>
      <c r="E619" s="40"/>
      <c r="F619" s="40"/>
      <c r="G619" s="40"/>
      <c r="H619" s="40"/>
      <c r="I619" s="40"/>
      <c r="J619" s="40"/>
      <c r="K619" s="40"/>
      <c r="L619" s="40"/>
      <c r="M619" s="40"/>
    </row>
    <row r="620" spans="1:13" ht="12.75" customHeight="1" x14ac:dyDescent="0.2">
      <c r="A620" s="38"/>
      <c r="B620" s="86"/>
      <c r="D620" s="40"/>
      <c r="E620" s="40"/>
      <c r="F620" s="40"/>
      <c r="G620" s="40"/>
      <c r="H620" s="40"/>
      <c r="I620" s="40"/>
      <c r="J620" s="40"/>
      <c r="K620" s="40"/>
      <c r="L620" s="40"/>
      <c r="M620" s="40"/>
    </row>
    <row r="621" spans="1:13" ht="12.75" customHeight="1" x14ac:dyDescent="0.2">
      <c r="A621" s="38"/>
      <c r="B621" s="86"/>
      <c r="D621" s="40"/>
      <c r="E621" s="40"/>
      <c r="F621" s="40"/>
      <c r="G621" s="40"/>
      <c r="H621" s="40"/>
      <c r="I621" s="40"/>
      <c r="J621" s="40"/>
      <c r="K621" s="40"/>
      <c r="L621" s="40"/>
      <c r="M621" s="40"/>
    </row>
    <row r="622" spans="1:13" ht="12.75" customHeight="1" x14ac:dyDescent="0.2">
      <c r="A622" s="38"/>
      <c r="B622" s="86"/>
      <c r="D622" s="40"/>
      <c r="E622" s="40"/>
      <c r="F622" s="40"/>
      <c r="G622" s="40"/>
      <c r="H622" s="40"/>
      <c r="I622" s="40"/>
      <c r="J622" s="40"/>
      <c r="K622" s="40"/>
      <c r="L622" s="40"/>
      <c r="M622" s="40"/>
    </row>
    <row r="623" spans="1:13" ht="12.75" customHeight="1" x14ac:dyDescent="0.2">
      <c r="A623" s="38"/>
      <c r="B623" s="86"/>
      <c r="D623" s="40"/>
      <c r="E623" s="40"/>
      <c r="F623" s="40"/>
      <c r="G623" s="40"/>
      <c r="H623" s="40"/>
      <c r="I623" s="40"/>
      <c r="J623" s="40"/>
      <c r="K623" s="40"/>
      <c r="L623" s="40"/>
      <c r="M623" s="40"/>
    </row>
    <row r="624" spans="1:13" ht="12.75" customHeight="1" x14ac:dyDescent="0.2">
      <c r="A624" s="38"/>
      <c r="B624" s="86"/>
      <c r="D624" s="40"/>
      <c r="E624" s="40"/>
      <c r="F624" s="40"/>
      <c r="G624" s="40"/>
      <c r="H624" s="40"/>
      <c r="I624" s="40"/>
      <c r="J624" s="40"/>
      <c r="K624" s="40"/>
      <c r="L624" s="40"/>
      <c r="M624" s="40"/>
    </row>
    <row r="625" spans="1:13" ht="12.75" customHeight="1" x14ac:dyDescent="0.2">
      <c r="A625" s="38"/>
      <c r="B625" s="86"/>
      <c r="D625" s="40"/>
      <c r="E625" s="40"/>
      <c r="F625" s="40"/>
      <c r="G625" s="40"/>
      <c r="H625" s="40"/>
      <c r="I625" s="40"/>
      <c r="J625" s="40"/>
      <c r="K625" s="40"/>
      <c r="L625" s="40"/>
      <c r="M625" s="40"/>
    </row>
    <row r="626" spans="1:13" ht="12.75" customHeight="1" x14ac:dyDescent="0.2">
      <c r="A626" s="38"/>
      <c r="B626" s="86"/>
      <c r="D626" s="40"/>
      <c r="E626" s="40"/>
      <c r="F626" s="40"/>
      <c r="G626" s="40"/>
      <c r="H626" s="40"/>
      <c r="I626" s="40"/>
      <c r="J626" s="40"/>
      <c r="K626" s="40"/>
      <c r="L626" s="40"/>
      <c r="M626" s="40"/>
    </row>
    <row r="627" spans="1:13" ht="12.75" customHeight="1" x14ac:dyDescent="0.2">
      <c r="A627" s="38"/>
      <c r="B627" s="86"/>
      <c r="D627" s="40"/>
      <c r="E627" s="40"/>
      <c r="F627" s="40"/>
      <c r="G627" s="40"/>
      <c r="H627" s="40"/>
      <c r="I627" s="40"/>
      <c r="J627" s="40"/>
      <c r="K627" s="40"/>
      <c r="L627" s="40"/>
      <c r="M627" s="40"/>
    </row>
    <row r="628" spans="1:13" ht="12.75" customHeight="1" x14ac:dyDescent="0.2">
      <c r="A628" s="38"/>
      <c r="B628" s="86"/>
      <c r="D628" s="40"/>
      <c r="E628" s="40"/>
      <c r="F628" s="40"/>
      <c r="G628" s="40"/>
      <c r="H628" s="40"/>
      <c r="I628" s="40"/>
      <c r="J628" s="40"/>
      <c r="K628" s="40"/>
      <c r="L628" s="40"/>
      <c r="M628" s="40"/>
    </row>
    <row r="629" spans="1:13" ht="12.75" customHeight="1" x14ac:dyDescent="0.2">
      <c r="A629" s="38"/>
      <c r="B629" s="86"/>
      <c r="D629" s="40"/>
      <c r="E629" s="40"/>
      <c r="F629" s="40"/>
      <c r="G629" s="40"/>
      <c r="H629" s="40"/>
      <c r="I629" s="40"/>
      <c r="J629" s="40"/>
      <c r="K629" s="40"/>
      <c r="L629" s="40"/>
      <c r="M629" s="40"/>
    </row>
    <row r="630" spans="1:13" ht="12.75" customHeight="1" x14ac:dyDescent="0.2">
      <c r="A630" s="38"/>
      <c r="B630" s="86"/>
      <c r="D630" s="40"/>
      <c r="E630" s="40"/>
      <c r="F630" s="40"/>
      <c r="G630" s="40"/>
      <c r="H630" s="40"/>
      <c r="I630" s="40"/>
      <c r="J630" s="40"/>
      <c r="K630" s="40"/>
      <c r="L630" s="40"/>
      <c r="M630" s="40"/>
    </row>
    <row r="631" spans="1:13" ht="12.75" customHeight="1" x14ac:dyDescent="0.2">
      <c r="A631" s="38"/>
      <c r="B631" s="86"/>
      <c r="D631" s="40"/>
      <c r="E631" s="40"/>
      <c r="F631" s="40"/>
      <c r="G631" s="40"/>
      <c r="H631" s="40"/>
      <c r="I631" s="40"/>
      <c r="J631" s="40"/>
      <c r="K631" s="40"/>
      <c r="L631" s="40"/>
      <c r="M631" s="40"/>
    </row>
    <row r="632" spans="1:13" ht="12.75" customHeight="1" x14ac:dyDescent="0.2">
      <c r="A632" s="38"/>
      <c r="B632" s="86"/>
      <c r="D632" s="40"/>
      <c r="E632" s="40"/>
      <c r="F632" s="40"/>
      <c r="G632" s="40"/>
      <c r="H632" s="40"/>
      <c r="I632" s="40"/>
      <c r="J632" s="40"/>
      <c r="K632" s="40"/>
      <c r="L632" s="40"/>
      <c r="M632" s="40"/>
    </row>
    <row r="633" spans="1:13" ht="12.75" customHeight="1" x14ac:dyDescent="0.2">
      <c r="A633" s="38"/>
      <c r="B633" s="86"/>
      <c r="D633" s="40"/>
      <c r="E633" s="40"/>
      <c r="F633" s="40"/>
      <c r="G633" s="40"/>
      <c r="H633" s="40"/>
      <c r="I633" s="40"/>
      <c r="J633" s="40"/>
      <c r="K633" s="40"/>
      <c r="L633" s="40"/>
      <c r="M633" s="40"/>
    </row>
    <row r="634" spans="1:13" ht="12.75" customHeight="1" x14ac:dyDescent="0.2">
      <c r="A634" s="38"/>
      <c r="B634" s="86"/>
      <c r="D634" s="40"/>
      <c r="E634" s="40"/>
      <c r="F634" s="40"/>
      <c r="G634" s="40"/>
      <c r="H634" s="40"/>
      <c r="I634" s="40"/>
      <c r="J634" s="40"/>
      <c r="K634" s="40"/>
      <c r="L634" s="40"/>
      <c r="M634" s="40"/>
    </row>
    <row r="635" spans="1:13" ht="12.75" customHeight="1" x14ac:dyDescent="0.2">
      <c r="A635" s="38"/>
      <c r="B635" s="86"/>
      <c r="D635" s="40"/>
      <c r="E635" s="40"/>
      <c r="F635" s="40"/>
      <c r="G635" s="40"/>
      <c r="H635" s="40"/>
      <c r="I635" s="40"/>
      <c r="J635" s="40"/>
      <c r="K635" s="40"/>
      <c r="L635" s="40"/>
      <c r="M635" s="40"/>
    </row>
    <row r="636" spans="1:13" ht="12.75" customHeight="1" x14ac:dyDescent="0.2">
      <c r="A636" s="38"/>
      <c r="B636" s="86"/>
      <c r="D636" s="40"/>
      <c r="E636" s="40"/>
      <c r="F636" s="40"/>
      <c r="G636" s="40"/>
      <c r="H636" s="40"/>
      <c r="I636" s="40"/>
      <c r="J636" s="40"/>
      <c r="K636" s="40"/>
      <c r="L636" s="40"/>
      <c r="M636" s="40"/>
    </row>
    <row r="637" spans="1:13" ht="12.75" customHeight="1" x14ac:dyDescent="0.2">
      <c r="A637" s="38"/>
      <c r="B637" s="86"/>
      <c r="D637" s="40"/>
      <c r="E637" s="40"/>
      <c r="F637" s="40"/>
      <c r="G637" s="40"/>
      <c r="H637" s="40"/>
      <c r="I637" s="40"/>
      <c r="J637" s="40"/>
      <c r="K637" s="40"/>
      <c r="L637" s="40"/>
      <c r="M637" s="40"/>
    </row>
    <row r="638" spans="1:13" ht="12.75" customHeight="1" x14ac:dyDescent="0.2">
      <c r="A638" s="38"/>
      <c r="B638" s="86"/>
      <c r="D638" s="40"/>
      <c r="E638" s="40"/>
      <c r="F638" s="40"/>
      <c r="G638" s="40"/>
      <c r="H638" s="40"/>
      <c r="I638" s="40"/>
      <c r="J638" s="40"/>
      <c r="K638" s="40"/>
      <c r="L638" s="40"/>
      <c r="M638" s="40"/>
    </row>
    <row r="639" spans="1:13" ht="12.75" customHeight="1" x14ac:dyDescent="0.2">
      <c r="A639" s="38"/>
      <c r="B639" s="86"/>
      <c r="D639" s="40"/>
      <c r="E639" s="40"/>
      <c r="F639" s="40"/>
      <c r="G639" s="40"/>
      <c r="H639" s="40"/>
      <c r="I639" s="40"/>
      <c r="J639" s="40"/>
      <c r="K639" s="40"/>
      <c r="L639" s="40"/>
      <c r="M639" s="40"/>
    </row>
    <row r="640" spans="1:13" ht="12.75" customHeight="1" x14ac:dyDescent="0.2">
      <c r="A640" s="38"/>
      <c r="B640" s="86"/>
      <c r="D640" s="40"/>
      <c r="E640" s="40"/>
      <c r="F640" s="40"/>
      <c r="G640" s="40"/>
      <c r="H640" s="40"/>
      <c r="I640" s="40"/>
      <c r="J640" s="40"/>
      <c r="K640" s="40"/>
      <c r="L640" s="40"/>
      <c r="M640" s="40"/>
    </row>
    <row r="641" spans="1:13" ht="12.75" customHeight="1" x14ac:dyDescent="0.2">
      <c r="A641" s="38"/>
      <c r="B641" s="86"/>
      <c r="D641" s="40"/>
      <c r="E641" s="40"/>
      <c r="F641" s="40"/>
      <c r="G641" s="40"/>
      <c r="H641" s="40"/>
      <c r="I641" s="40"/>
      <c r="J641" s="40"/>
      <c r="K641" s="40"/>
      <c r="L641" s="40"/>
      <c r="M641" s="40"/>
    </row>
    <row r="642" spans="1:13" ht="12.75" customHeight="1" x14ac:dyDescent="0.2">
      <c r="A642" s="38"/>
      <c r="B642" s="86"/>
      <c r="D642" s="40"/>
      <c r="E642" s="40"/>
      <c r="F642" s="40"/>
      <c r="G642" s="40"/>
      <c r="H642" s="40"/>
      <c r="I642" s="40"/>
      <c r="J642" s="40"/>
      <c r="K642" s="40"/>
      <c r="L642" s="40"/>
      <c r="M642" s="40"/>
    </row>
    <row r="643" spans="1:13" ht="12.75" customHeight="1" x14ac:dyDescent="0.2">
      <c r="A643" s="38"/>
      <c r="B643" s="86"/>
      <c r="D643" s="40"/>
      <c r="E643" s="40"/>
      <c r="F643" s="40"/>
      <c r="G643" s="40"/>
      <c r="H643" s="40"/>
      <c r="I643" s="40"/>
      <c r="J643" s="40"/>
      <c r="K643" s="40"/>
      <c r="L643" s="40"/>
      <c r="M643" s="40"/>
    </row>
    <row r="644" spans="1:13" ht="12.75" customHeight="1" x14ac:dyDescent="0.2">
      <c r="A644" s="38"/>
      <c r="B644" s="86"/>
      <c r="D644" s="40"/>
      <c r="E644" s="40"/>
      <c r="F644" s="40"/>
      <c r="G644" s="40"/>
      <c r="H644" s="40"/>
      <c r="I644" s="40"/>
      <c r="J644" s="40"/>
      <c r="K644" s="40"/>
      <c r="L644" s="40"/>
      <c r="M644" s="40"/>
    </row>
    <row r="645" spans="1:13" ht="12.75" customHeight="1" x14ac:dyDescent="0.2">
      <c r="A645" s="38"/>
      <c r="B645" s="86"/>
      <c r="D645" s="40"/>
      <c r="E645" s="40"/>
      <c r="F645" s="40"/>
      <c r="G645" s="40"/>
      <c r="H645" s="40"/>
      <c r="I645" s="40"/>
      <c r="J645" s="40"/>
      <c r="K645" s="40"/>
      <c r="L645" s="40"/>
      <c r="M645" s="40"/>
    </row>
    <row r="646" spans="1:13" ht="12.75" customHeight="1" x14ac:dyDescent="0.2">
      <c r="A646" s="38"/>
      <c r="B646" s="86"/>
      <c r="D646" s="40"/>
      <c r="E646" s="40"/>
      <c r="F646" s="40"/>
      <c r="G646" s="40"/>
      <c r="H646" s="40"/>
      <c r="I646" s="40"/>
      <c r="J646" s="40"/>
      <c r="K646" s="40"/>
      <c r="L646" s="40"/>
      <c r="M646" s="40"/>
    </row>
    <row r="647" spans="1:13" ht="12.75" customHeight="1" x14ac:dyDescent="0.2">
      <c r="A647" s="38"/>
      <c r="B647" s="86"/>
      <c r="D647" s="40"/>
      <c r="E647" s="40"/>
      <c r="F647" s="40"/>
      <c r="G647" s="40"/>
      <c r="H647" s="40"/>
      <c r="I647" s="40"/>
      <c r="J647" s="40"/>
      <c r="K647" s="40"/>
      <c r="L647" s="40"/>
      <c r="M647" s="40"/>
    </row>
    <row r="648" spans="1:13" ht="12.75" customHeight="1" x14ac:dyDescent="0.2">
      <c r="A648" s="38"/>
      <c r="B648" s="86"/>
      <c r="D648" s="40"/>
      <c r="E648" s="40"/>
      <c r="F648" s="40"/>
      <c r="G648" s="40"/>
      <c r="H648" s="40"/>
      <c r="I648" s="40"/>
      <c r="J648" s="40"/>
      <c r="K648" s="40"/>
      <c r="L648" s="40"/>
      <c r="M648" s="40"/>
    </row>
    <row r="649" spans="1:13" ht="12.75" customHeight="1" x14ac:dyDescent="0.2">
      <c r="A649" s="38"/>
      <c r="B649" s="86"/>
      <c r="D649" s="40"/>
      <c r="E649" s="40"/>
      <c r="F649" s="40"/>
      <c r="G649" s="40"/>
      <c r="H649" s="40"/>
      <c r="I649" s="40"/>
      <c r="J649" s="40"/>
      <c r="K649" s="40"/>
      <c r="L649" s="40"/>
      <c r="M649" s="40"/>
    </row>
    <row r="650" spans="1:13" ht="12.75" customHeight="1" x14ac:dyDescent="0.2">
      <c r="A650" s="38"/>
      <c r="B650" s="86"/>
      <c r="D650" s="40"/>
      <c r="E650" s="40"/>
      <c r="F650" s="40"/>
      <c r="G650" s="40"/>
      <c r="H650" s="40"/>
      <c r="I650" s="40"/>
      <c r="J650" s="40"/>
      <c r="K650" s="40"/>
      <c r="L650" s="40"/>
      <c r="M650" s="40"/>
    </row>
    <row r="651" spans="1:13" ht="12.75" customHeight="1" x14ac:dyDescent="0.2">
      <c r="A651" s="38"/>
      <c r="B651" s="86"/>
      <c r="D651" s="40"/>
      <c r="E651" s="40"/>
      <c r="F651" s="40"/>
      <c r="G651" s="40"/>
      <c r="H651" s="40"/>
      <c r="I651" s="40"/>
      <c r="J651" s="40"/>
      <c r="K651" s="40"/>
      <c r="L651" s="40"/>
      <c r="M651" s="40"/>
    </row>
    <row r="652" spans="1:13" ht="12.75" customHeight="1" x14ac:dyDescent="0.2">
      <c r="A652" s="38"/>
      <c r="B652" s="86"/>
      <c r="D652" s="40"/>
      <c r="E652" s="40"/>
      <c r="F652" s="40"/>
      <c r="G652" s="40"/>
      <c r="H652" s="40"/>
      <c r="I652" s="40"/>
      <c r="J652" s="40"/>
      <c r="K652" s="40"/>
      <c r="L652" s="40"/>
      <c r="M652" s="40"/>
    </row>
    <row r="653" spans="1:13" ht="12.75" customHeight="1" x14ac:dyDescent="0.2">
      <c r="A653" s="38"/>
      <c r="B653" s="86"/>
      <c r="D653" s="40"/>
      <c r="E653" s="40"/>
      <c r="F653" s="40"/>
      <c r="G653" s="40"/>
      <c r="H653" s="40"/>
      <c r="I653" s="40"/>
      <c r="J653" s="40"/>
      <c r="K653" s="40"/>
      <c r="L653" s="40"/>
      <c r="M653" s="40"/>
    </row>
    <row r="654" spans="1:13" ht="12.75" customHeight="1" x14ac:dyDescent="0.2">
      <c r="A654" s="38"/>
      <c r="B654" s="86"/>
      <c r="D654" s="40"/>
      <c r="E654" s="40"/>
      <c r="F654" s="40"/>
      <c r="G654" s="40"/>
      <c r="H654" s="40"/>
      <c r="I654" s="40"/>
      <c r="J654" s="40"/>
      <c r="K654" s="40"/>
      <c r="L654" s="40"/>
      <c r="M654" s="40"/>
    </row>
    <row r="655" spans="1:13" ht="12.75" customHeight="1" x14ac:dyDescent="0.2">
      <c r="A655" s="38"/>
      <c r="B655" s="86"/>
      <c r="D655" s="40"/>
      <c r="E655" s="40"/>
      <c r="F655" s="40"/>
      <c r="G655" s="40"/>
      <c r="H655" s="40"/>
      <c r="I655" s="40"/>
      <c r="J655" s="40"/>
      <c r="K655" s="40"/>
      <c r="L655" s="40"/>
      <c r="M655" s="40"/>
    </row>
    <row r="656" spans="1:13" ht="12.75" customHeight="1" x14ac:dyDescent="0.2">
      <c r="A656" s="38"/>
      <c r="B656" s="86"/>
      <c r="D656" s="40"/>
      <c r="E656" s="40"/>
      <c r="F656" s="40"/>
      <c r="G656" s="40"/>
      <c r="H656" s="40"/>
      <c r="I656" s="40"/>
      <c r="J656" s="40"/>
      <c r="K656" s="40"/>
      <c r="L656" s="40"/>
      <c r="M656" s="40"/>
    </row>
    <row r="657" spans="1:13" ht="12.75" customHeight="1" x14ac:dyDescent="0.2">
      <c r="A657" s="38"/>
      <c r="B657" s="86"/>
      <c r="D657" s="40"/>
      <c r="E657" s="40"/>
      <c r="F657" s="40"/>
      <c r="G657" s="40"/>
      <c r="H657" s="40"/>
      <c r="I657" s="40"/>
      <c r="J657" s="40"/>
      <c r="K657" s="40"/>
      <c r="L657" s="40"/>
      <c r="M657" s="40"/>
    </row>
    <row r="658" spans="1:13" ht="12.75" customHeight="1" x14ac:dyDescent="0.2">
      <c r="A658" s="38"/>
      <c r="B658" s="86"/>
      <c r="D658" s="40"/>
      <c r="E658" s="40"/>
      <c r="F658" s="40"/>
      <c r="G658" s="40"/>
      <c r="H658" s="40"/>
      <c r="I658" s="40"/>
      <c r="J658" s="40"/>
      <c r="K658" s="40"/>
      <c r="L658" s="40"/>
      <c r="M658" s="40"/>
    </row>
    <row r="659" spans="1:13" ht="12.75" customHeight="1" x14ac:dyDescent="0.2">
      <c r="A659" s="38"/>
      <c r="B659" s="86"/>
      <c r="D659" s="40"/>
      <c r="E659" s="40"/>
      <c r="F659" s="40"/>
      <c r="G659" s="40"/>
      <c r="H659" s="40"/>
      <c r="I659" s="40"/>
      <c r="J659" s="40"/>
      <c r="K659" s="40"/>
      <c r="L659" s="40"/>
      <c r="M659" s="40"/>
    </row>
    <row r="660" spans="1:13" ht="12.75" customHeight="1" x14ac:dyDescent="0.2">
      <c r="A660" s="38"/>
      <c r="B660" s="86"/>
      <c r="D660" s="40"/>
      <c r="E660" s="40"/>
      <c r="F660" s="40"/>
      <c r="G660" s="40"/>
      <c r="H660" s="40"/>
      <c r="I660" s="40"/>
      <c r="J660" s="40"/>
      <c r="K660" s="40"/>
      <c r="L660" s="40"/>
      <c r="M660" s="40"/>
    </row>
    <row r="661" spans="1:13" ht="12.75" customHeight="1" x14ac:dyDescent="0.2">
      <c r="A661" s="38"/>
      <c r="B661" s="86"/>
      <c r="D661" s="40"/>
      <c r="E661" s="40"/>
      <c r="F661" s="40"/>
      <c r="G661" s="40"/>
      <c r="H661" s="40"/>
      <c r="I661" s="40"/>
      <c r="J661" s="40"/>
      <c r="K661" s="40"/>
      <c r="L661" s="40"/>
      <c r="M661" s="40"/>
    </row>
    <row r="662" spans="1:13" ht="12.75" customHeight="1" x14ac:dyDescent="0.2">
      <c r="A662" s="38"/>
      <c r="B662" s="86"/>
      <c r="D662" s="40"/>
      <c r="E662" s="40"/>
      <c r="F662" s="40"/>
      <c r="G662" s="40"/>
      <c r="H662" s="40"/>
      <c r="I662" s="40"/>
      <c r="J662" s="40"/>
      <c r="K662" s="40"/>
      <c r="L662" s="40"/>
      <c r="M662" s="40"/>
    </row>
    <row r="663" spans="1:13" ht="12.75" customHeight="1" x14ac:dyDescent="0.2">
      <c r="A663" s="38"/>
      <c r="B663" s="86"/>
      <c r="D663" s="40"/>
      <c r="E663" s="40"/>
      <c r="F663" s="40"/>
      <c r="G663" s="40"/>
      <c r="H663" s="40"/>
      <c r="I663" s="40"/>
      <c r="J663" s="40"/>
      <c r="K663" s="40"/>
      <c r="L663" s="40"/>
      <c r="M663" s="40"/>
    </row>
    <row r="664" spans="1:13" ht="12.75" customHeight="1" x14ac:dyDescent="0.2">
      <c r="A664" s="38"/>
      <c r="B664" s="86"/>
      <c r="D664" s="40"/>
      <c r="E664" s="40"/>
      <c r="F664" s="40"/>
      <c r="G664" s="40"/>
      <c r="H664" s="40"/>
      <c r="I664" s="40"/>
      <c r="J664" s="40"/>
      <c r="K664" s="40"/>
      <c r="L664" s="40"/>
      <c r="M664" s="40"/>
    </row>
    <row r="665" spans="1:13" ht="12.75" customHeight="1" x14ac:dyDescent="0.2">
      <c r="A665" s="38"/>
      <c r="B665" s="86"/>
      <c r="D665" s="40"/>
      <c r="E665" s="40"/>
      <c r="F665" s="40"/>
      <c r="G665" s="40"/>
      <c r="H665" s="40"/>
      <c r="I665" s="40"/>
      <c r="J665" s="40"/>
      <c r="K665" s="40"/>
      <c r="L665" s="40"/>
      <c r="M665" s="40"/>
    </row>
    <row r="666" spans="1:13" ht="12.75" customHeight="1" x14ac:dyDescent="0.2">
      <c r="A666" s="38"/>
      <c r="B666" s="86"/>
      <c r="D666" s="40"/>
      <c r="E666" s="40"/>
      <c r="F666" s="40"/>
      <c r="G666" s="40"/>
      <c r="H666" s="40"/>
      <c r="I666" s="40"/>
      <c r="J666" s="40"/>
      <c r="K666" s="40"/>
      <c r="L666" s="40"/>
      <c r="M666" s="40"/>
    </row>
    <row r="667" spans="1:13" ht="12.75" customHeight="1" x14ac:dyDescent="0.2">
      <c r="A667" s="38"/>
      <c r="B667" s="86"/>
      <c r="D667" s="40"/>
      <c r="E667" s="40"/>
      <c r="F667" s="40"/>
      <c r="G667" s="40"/>
      <c r="H667" s="40"/>
      <c r="I667" s="40"/>
      <c r="J667" s="40"/>
      <c r="K667" s="40"/>
      <c r="L667" s="40"/>
      <c r="M667" s="40"/>
    </row>
    <row r="668" spans="1:13" ht="12.75" customHeight="1" x14ac:dyDescent="0.2">
      <c r="A668" s="38"/>
      <c r="B668" s="86"/>
      <c r="D668" s="40"/>
      <c r="E668" s="40"/>
      <c r="F668" s="40"/>
      <c r="G668" s="40"/>
      <c r="H668" s="40"/>
      <c r="I668" s="40"/>
      <c r="J668" s="40"/>
      <c r="K668" s="40"/>
      <c r="L668" s="40"/>
      <c r="M668" s="40"/>
    </row>
    <row r="669" spans="1:13" ht="12.75" customHeight="1" x14ac:dyDescent="0.2">
      <c r="A669" s="38"/>
      <c r="B669" s="86"/>
      <c r="D669" s="40"/>
      <c r="E669" s="40"/>
      <c r="F669" s="40"/>
      <c r="G669" s="40"/>
      <c r="H669" s="40"/>
      <c r="I669" s="40"/>
      <c r="J669" s="40"/>
      <c r="K669" s="40"/>
      <c r="L669" s="40"/>
      <c r="M669" s="40"/>
    </row>
    <row r="670" spans="1:13" ht="12.75" customHeight="1" x14ac:dyDescent="0.2">
      <c r="A670" s="38"/>
      <c r="B670" s="86"/>
      <c r="D670" s="40"/>
      <c r="E670" s="40"/>
      <c r="F670" s="40"/>
      <c r="G670" s="40"/>
      <c r="H670" s="40"/>
      <c r="I670" s="40"/>
      <c r="J670" s="40"/>
      <c r="K670" s="40"/>
      <c r="L670" s="40"/>
      <c r="M670" s="40"/>
    </row>
    <row r="671" spans="1:13" ht="12.75" customHeight="1" x14ac:dyDescent="0.2">
      <c r="A671" s="38"/>
      <c r="B671" s="86"/>
      <c r="D671" s="40"/>
      <c r="E671" s="40"/>
      <c r="F671" s="40"/>
      <c r="G671" s="40"/>
      <c r="H671" s="40"/>
      <c r="I671" s="40"/>
      <c r="J671" s="40"/>
      <c r="K671" s="40"/>
      <c r="L671" s="40"/>
      <c r="M671" s="40"/>
    </row>
    <row r="672" spans="1:13" ht="12.75" customHeight="1" x14ac:dyDescent="0.2">
      <c r="A672" s="38"/>
      <c r="B672" s="86"/>
      <c r="D672" s="40"/>
      <c r="E672" s="40"/>
      <c r="F672" s="40"/>
      <c r="G672" s="40"/>
      <c r="H672" s="40"/>
      <c r="I672" s="40"/>
      <c r="J672" s="40"/>
      <c r="K672" s="40"/>
      <c r="L672" s="40"/>
      <c r="M672" s="40"/>
    </row>
    <row r="673" spans="1:13" ht="12.75" customHeight="1" x14ac:dyDescent="0.2">
      <c r="A673" s="38"/>
      <c r="B673" s="86"/>
      <c r="D673" s="40"/>
      <c r="E673" s="40"/>
      <c r="F673" s="40"/>
      <c r="G673" s="40"/>
      <c r="H673" s="40"/>
      <c r="I673" s="40"/>
      <c r="J673" s="40"/>
      <c r="K673" s="40"/>
      <c r="L673" s="40"/>
      <c r="M673" s="40"/>
    </row>
    <row r="674" spans="1:13" ht="12.75" customHeight="1" x14ac:dyDescent="0.2">
      <c r="A674" s="38"/>
      <c r="B674" s="86"/>
      <c r="D674" s="40"/>
      <c r="E674" s="40"/>
      <c r="F674" s="40"/>
      <c r="G674" s="40"/>
      <c r="H674" s="40"/>
      <c r="I674" s="40"/>
      <c r="J674" s="40"/>
      <c r="K674" s="40"/>
      <c r="L674" s="40"/>
      <c r="M674" s="40"/>
    </row>
    <row r="675" spans="1:13" ht="12.75" customHeight="1" x14ac:dyDescent="0.2">
      <c r="A675" s="38"/>
      <c r="B675" s="86"/>
      <c r="D675" s="40"/>
      <c r="E675" s="40"/>
      <c r="F675" s="40"/>
      <c r="G675" s="40"/>
      <c r="H675" s="40"/>
      <c r="I675" s="40"/>
      <c r="J675" s="40"/>
      <c r="K675" s="40"/>
      <c r="L675" s="40"/>
      <c r="M675" s="40"/>
    </row>
    <row r="676" spans="1:13" ht="12.75" customHeight="1" x14ac:dyDescent="0.2">
      <c r="A676" s="38"/>
      <c r="B676" s="86"/>
      <c r="D676" s="40"/>
      <c r="E676" s="40"/>
      <c r="F676" s="40"/>
      <c r="G676" s="40"/>
      <c r="H676" s="40"/>
      <c r="I676" s="40"/>
      <c r="J676" s="40"/>
      <c r="K676" s="40"/>
      <c r="L676" s="40"/>
      <c r="M676" s="40"/>
    </row>
    <row r="677" spans="1:13" ht="12.75" customHeight="1" x14ac:dyDescent="0.2">
      <c r="A677" s="38"/>
      <c r="B677" s="86"/>
      <c r="D677" s="40"/>
      <c r="E677" s="40"/>
      <c r="F677" s="40"/>
      <c r="G677" s="40"/>
      <c r="H677" s="40"/>
      <c r="I677" s="40"/>
      <c r="J677" s="40"/>
      <c r="K677" s="40"/>
      <c r="L677" s="40"/>
      <c r="M677" s="40"/>
    </row>
    <row r="678" spans="1:13" ht="12.75" customHeight="1" x14ac:dyDescent="0.2">
      <c r="A678" s="38"/>
      <c r="B678" s="86"/>
      <c r="D678" s="40"/>
      <c r="E678" s="40"/>
      <c r="F678" s="40"/>
      <c r="G678" s="40"/>
      <c r="H678" s="40"/>
      <c r="I678" s="40"/>
      <c r="J678" s="40"/>
      <c r="K678" s="40"/>
      <c r="L678" s="40"/>
      <c r="M678" s="40"/>
    </row>
    <row r="679" spans="1:13" ht="12.75" customHeight="1" x14ac:dyDescent="0.2">
      <c r="A679" s="38"/>
      <c r="B679" s="86"/>
      <c r="D679" s="40"/>
      <c r="E679" s="40"/>
      <c r="F679" s="40"/>
      <c r="G679" s="40"/>
      <c r="H679" s="40"/>
      <c r="I679" s="40"/>
      <c r="J679" s="40"/>
      <c r="K679" s="40"/>
      <c r="L679" s="40"/>
      <c r="M679" s="40"/>
    </row>
    <row r="680" spans="1:13" ht="12.75" customHeight="1" x14ac:dyDescent="0.2">
      <c r="A680" s="38"/>
      <c r="B680" s="86"/>
      <c r="D680" s="40"/>
      <c r="E680" s="40"/>
      <c r="F680" s="40"/>
      <c r="G680" s="40"/>
      <c r="H680" s="40"/>
      <c r="I680" s="40"/>
      <c r="J680" s="40"/>
      <c r="K680" s="40"/>
      <c r="L680" s="40"/>
      <c r="M680" s="40"/>
    </row>
    <row r="681" spans="1:13" ht="12.75" customHeight="1" x14ac:dyDescent="0.2">
      <c r="A681" s="38"/>
      <c r="B681" s="86"/>
      <c r="D681" s="40"/>
      <c r="E681" s="40"/>
      <c r="F681" s="40"/>
      <c r="G681" s="40"/>
      <c r="H681" s="40"/>
      <c r="I681" s="40"/>
      <c r="J681" s="40"/>
      <c r="K681" s="40"/>
      <c r="L681" s="40"/>
      <c r="M681" s="40"/>
    </row>
    <row r="682" spans="1:13" ht="12.75" customHeight="1" x14ac:dyDescent="0.2">
      <c r="A682" s="38"/>
      <c r="B682" s="86"/>
      <c r="D682" s="40"/>
      <c r="E682" s="40"/>
      <c r="F682" s="40"/>
      <c r="G682" s="40"/>
      <c r="H682" s="40"/>
      <c r="I682" s="40"/>
      <c r="J682" s="40"/>
      <c r="K682" s="40"/>
      <c r="L682" s="40"/>
      <c r="M682" s="40"/>
    </row>
    <row r="683" spans="1:13" ht="12.75" customHeight="1" x14ac:dyDescent="0.2">
      <c r="A683" s="38"/>
      <c r="B683" s="86"/>
      <c r="D683" s="40"/>
      <c r="E683" s="40"/>
      <c r="F683" s="40"/>
      <c r="G683" s="40"/>
      <c r="H683" s="40"/>
      <c r="I683" s="40"/>
      <c r="J683" s="40"/>
      <c r="K683" s="40"/>
      <c r="L683" s="40"/>
      <c r="M683" s="40"/>
    </row>
    <row r="684" spans="1:13" ht="12.75" customHeight="1" x14ac:dyDescent="0.2">
      <c r="A684" s="38"/>
      <c r="B684" s="86"/>
      <c r="D684" s="40"/>
      <c r="E684" s="40"/>
      <c r="F684" s="40"/>
      <c r="G684" s="40"/>
      <c r="H684" s="40"/>
      <c r="I684" s="40"/>
      <c r="J684" s="40"/>
      <c r="K684" s="40"/>
      <c r="L684" s="40"/>
      <c r="M684" s="40"/>
    </row>
    <row r="685" spans="1:13" ht="12.75" customHeight="1" x14ac:dyDescent="0.2">
      <c r="A685" s="38"/>
      <c r="B685" s="86"/>
      <c r="D685" s="40"/>
      <c r="E685" s="40"/>
      <c r="F685" s="40"/>
      <c r="G685" s="40"/>
      <c r="H685" s="40"/>
      <c r="I685" s="40"/>
      <c r="J685" s="40"/>
      <c r="K685" s="40"/>
      <c r="L685" s="40"/>
      <c r="M685" s="40"/>
    </row>
    <row r="686" spans="1:13" ht="12.75" customHeight="1" x14ac:dyDescent="0.2">
      <c r="A686" s="38"/>
      <c r="B686" s="86"/>
      <c r="D686" s="40"/>
      <c r="E686" s="40"/>
      <c r="F686" s="40"/>
      <c r="G686" s="40"/>
      <c r="H686" s="40"/>
      <c r="I686" s="40"/>
      <c r="J686" s="40"/>
      <c r="K686" s="40"/>
      <c r="L686" s="40"/>
      <c r="M686" s="40"/>
    </row>
    <row r="687" spans="1:13" ht="12.75" customHeight="1" x14ac:dyDescent="0.2">
      <c r="A687" s="38"/>
      <c r="B687" s="86"/>
      <c r="D687" s="40"/>
      <c r="E687" s="40"/>
      <c r="F687" s="40"/>
      <c r="G687" s="40"/>
      <c r="H687" s="40"/>
      <c r="I687" s="40"/>
      <c r="J687" s="40"/>
      <c r="K687" s="40"/>
      <c r="L687" s="40"/>
      <c r="M687" s="40"/>
    </row>
    <row r="688" spans="1:13" ht="12.75" customHeight="1" x14ac:dyDescent="0.2">
      <c r="A688" s="38"/>
      <c r="B688" s="86"/>
      <c r="D688" s="40"/>
      <c r="E688" s="40"/>
      <c r="F688" s="40"/>
      <c r="G688" s="40"/>
      <c r="H688" s="40"/>
      <c r="I688" s="40"/>
      <c r="J688" s="40"/>
      <c r="K688" s="40"/>
      <c r="L688" s="40"/>
      <c r="M688" s="40"/>
    </row>
    <row r="689" spans="1:13" ht="12.75" customHeight="1" x14ac:dyDescent="0.2">
      <c r="A689" s="38"/>
      <c r="B689" s="86"/>
      <c r="D689" s="40"/>
      <c r="E689" s="40"/>
      <c r="F689" s="40"/>
      <c r="G689" s="40"/>
      <c r="H689" s="40"/>
      <c r="I689" s="40"/>
      <c r="J689" s="40"/>
      <c r="K689" s="40"/>
      <c r="L689" s="40"/>
      <c r="M689" s="40"/>
    </row>
    <row r="690" spans="1:13" ht="12.75" customHeight="1" x14ac:dyDescent="0.2">
      <c r="A690" s="38"/>
      <c r="B690" s="86"/>
      <c r="D690" s="40"/>
      <c r="E690" s="40"/>
      <c r="F690" s="40"/>
      <c r="G690" s="40"/>
      <c r="H690" s="40"/>
      <c r="I690" s="40"/>
      <c r="J690" s="40"/>
      <c r="K690" s="40"/>
      <c r="L690" s="40"/>
      <c r="M690" s="40"/>
    </row>
    <row r="691" spans="1:13" ht="12.75" customHeight="1" x14ac:dyDescent="0.2">
      <c r="A691" s="38"/>
      <c r="B691" s="86"/>
      <c r="D691" s="40"/>
      <c r="E691" s="40"/>
      <c r="F691" s="40"/>
      <c r="G691" s="40"/>
      <c r="H691" s="40"/>
      <c r="I691" s="40"/>
      <c r="J691" s="40"/>
      <c r="K691" s="40"/>
      <c r="L691" s="40"/>
      <c r="M691" s="40"/>
    </row>
    <row r="692" spans="1:13" ht="12.75" customHeight="1" x14ac:dyDescent="0.2">
      <c r="A692" s="38"/>
      <c r="B692" s="86"/>
      <c r="D692" s="40"/>
      <c r="E692" s="40"/>
      <c r="F692" s="40"/>
      <c r="G692" s="40"/>
      <c r="H692" s="40"/>
      <c r="I692" s="40"/>
      <c r="J692" s="40"/>
      <c r="K692" s="40"/>
      <c r="L692" s="40"/>
      <c r="M692" s="40"/>
    </row>
    <row r="693" spans="1:13" ht="12.75" customHeight="1" x14ac:dyDescent="0.2">
      <c r="A693" s="38"/>
      <c r="B693" s="86"/>
      <c r="D693" s="40"/>
      <c r="E693" s="40"/>
      <c r="F693" s="40"/>
      <c r="G693" s="40"/>
      <c r="H693" s="40"/>
      <c r="I693" s="40"/>
      <c r="J693" s="40"/>
      <c r="K693" s="40"/>
      <c r="L693" s="40"/>
      <c r="M693" s="40"/>
    </row>
    <row r="694" spans="1:13" ht="12.75" customHeight="1" x14ac:dyDescent="0.2">
      <c r="A694" s="38"/>
      <c r="B694" s="86"/>
      <c r="D694" s="40"/>
      <c r="E694" s="40"/>
      <c r="F694" s="40"/>
      <c r="G694" s="40"/>
      <c r="H694" s="40"/>
      <c r="I694" s="40"/>
      <c r="J694" s="40"/>
      <c r="K694" s="40"/>
      <c r="L694" s="40"/>
      <c r="M694" s="40"/>
    </row>
    <row r="695" spans="1:13" ht="12.75" customHeight="1" x14ac:dyDescent="0.2">
      <c r="A695" s="38"/>
      <c r="B695" s="86"/>
      <c r="D695" s="40"/>
      <c r="E695" s="40"/>
      <c r="F695" s="40"/>
      <c r="G695" s="40"/>
      <c r="H695" s="40"/>
      <c r="I695" s="40"/>
      <c r="J695" s="40"/>
      <c r="K695" s="40"/>
      <c r="L695" s="40"/>
      <c r="M695" s="40"/>
    </row>
    <row r="696" spans="1:13" ht="12.75" customHeight="1" x14ac:dyDescent="0.2">
      <c r="A696" s="38"/>
      <c r="B696" s="86"/>
      <c r="D696" s="40"/>
      <c r="E696" s="40"/>
      <c r="F696" s="40"/>
      <c r="G696" s="40"/>
      <c r="H696" s="40"/>
      <c r="I696" s="40"/>
      <c r="J696" s="40"/>
      <c r="K696" s="40"/>
      <c r="L696" s="40"/>
      <c r="M696" s="40"/>
    </row>
    <row r="697" spans="1:13" ht="12.75" customHeight="1" x14ac:dyDescent="0.2">
      <c r="A697" s="38"/>
      <c r="B697" s="86"/>
      <c r="D697" s="40"/>
      <c r="E697" s="40"/>
      <c r="F697" s="40"/>
      <c r="G697" s="40"/>
      <c r="H697" s="40"/>
      <c r="I697" s="40"/>
      <c r="J697" s="40"/>
      <c r="K697" s="40"/>
      <c r="L697" s="40"/>
      <c r="M697" s="40"/>
    </row>
    <row r="698" spans="1:13" ht="12.75" customHeight="1" x14ac:dyDescent="0.2">
      <c r="A698" s="38"/>
      <c r="B698" s="86"/>
      <c r="D698" s="40"/>
      <c r="E698" s="40"/>
      <c r="F698" s="40"/>
      <c r="G698" s="40"/>
      <c r="H698" s="40"/>
      <c r="I698" s="40"/>
      <c r="J698" s="40"/>
      <c r="K698" s="40"/>
      <c r="L698" s="40"/>
      <c r="M698" s="40"/>
    </row>
    <row r="699" spans="1:13" ht="12.75" customHeight="1" x14ac:dyDescent="0.2">
      <c r="A699" s="38"/>
      <c r="B699" s="86"/>
      <c r="D699" s="40"/>
      <c r="E699" s="40"/>
      <c r="F699" s="40"/>
      <c r="G699" s="40"/>
      <c r="H699" s="40"/>
      <c r="I699" s="40"/>
      <c r="J699" s="40"/>
      <c r="K699" s="40"/>
      <c r="L699" s="40"/>
      <c r="M699" s="40"/>
    </row>
    <row r="700" spans="1:13" ht="12.75" customHeight="1" x14ac:dyDescent="0.2">
      <c r="A700" s="38"/>
      <c r="B700" s="86"/>
      <c r="D700" s="40"/>
      <c r="E700" s="40"/>
      <c r="F700" s="40"/>
      <c r="G700" s="40"/>
      <c r="H700" s="40"/>
      <c r="I700" s="40"/>
      <c r="J700" s="40"/>
      <c r="K700" s="40"/>
      <c r="L700" s="40"/>
      <c r="M700" s="40"/>
    </row>
    <row r="701" spans="1:13" ht="12.75" customHeight="1" x14ac:dyDescent="0.2">
      <c r="A701" s="38"/>
      <c r="B701" s="86"/>
      <c r="D701" s="40"/>
      <c r="E701" s="40"/>
      <c r="F701" s="40"/>
      <c r="G701" s="40"/>
      <c r="H701" s="40"/>
      <c r="I701" s="40"/>
      <c r="J701" s="40"/>
      <c r="K701" s="40"/>
      <c r="L701" s="40"/>
      <c r="M701" s="40"/>
    </row>
    <row r="702" spans="1:13" ht="12.75" customHeight="1" x14ac:dyDescent="0.2">
      <c r="A702" s="38"/>
      <c r="B702" s="86"/>
      <c r="D702" s="40"/>
      <c r="E702" s="40"/>
      <c r="F702" s="40"/>
      <c r="G702" s="40"/>
      <c r="H702" s="40"/>
      <c r="I702" s="40"/>
      <c r="J702" s="40"/>
      <c r="K702" s="40"/>
      <c r="L702" s="40"/>
      <c r="M702" s="40"/>
    </row>
    <row r="703" spans="1:13" ht="12.75" customHeight="1" x14ac:dyDescent="0.2">
      <c r="A703" s="38"/>
      <c r="B703" s="86"/>
      <c r="D703" s="40"/>
      <c r="E703" s="40"/>
      <c r="F703" s="40"/>
      <c r="G703" s="40"/>
      <c r="H703" s="40"/>
      <c r="I703" s="40"/>
      <c r="J703" s="40"/>
      <c r="K703" s="40"/>
      <c r="L703" s="40"/>
      <c r="M703" s="40"/>
    </row>
    <row r="704" spans="1:13" ht="12.75" customHeight="1" x14ac:dyDescent="0.2">
      <c r="A704" s="38"/>
      <c r="B704" s="86"/>
      <c r="D704" s="40"/>
      <c r="E704" s="40"/>
      <c r="F704" s="40"/>
      <c r="G704" s="40"/>
      <c r="H704" s="40"/>
      <c r="I704" s="40"/>
      <c r="J704" s="40"/>
      <c r="K704" s="40"/>
      <c r="L704" s="40"/>
      <c r="M704" s="40"/>
    </row>
    <row r="705" spans="1:13" ht="12.75" customHeight="1" x14ac:dyDescent="0.2">
      <c r="A705" s="38"/>
      <c r="B705" s="86"/>
      <c r="D705" s="40"/>
      <c r="E705" s="40"/>
      <c r="F705" s="40"/>
      <c r="G705" s="40"/>
      <c r="H705" s="40"/>
      <c r="I705" s="40"/>
      <c r="J705" s="40"/>
      <c r="K705" s="40"/>
      <c r="L705" s="40"/>
      <c r="M705" s="40"/>
    </row>
    <row r="706" spans="1:13" ht="12.75" customHeight="1" x14ac:dyDescent="0.2">
      <c r="A706" s="38"/>
      <c r="B706" s="86"/>
      <c r="D706" s="40"/>
      <c r="E706" s="40"/>
      <c r="F706" s="40"/>
      <c r="G706" s="40"/>
      <c r="H706" s="40"/>
      <c r="I706" s="40"/>
      <c r="J706" s="40"/>
      <c r="K706" s="40"/>
      <c r="L706" s="40"/>
      <c r="M706" s="40"/>
    </row>
    <row r="707" spans="1:13" ht="12.75" customHeight="1" x14ac:dyDescent="0.2">
      <c r="A707" s="38"/>
      <c r="B707" s="86"/>
      <c r="D707" s="40"/>
      <c r="E707" s="40"/>
      <c r="F707" s="40"/>
      <c r="G707" s="40"/>
      <c r="H707" s="40"/>
      <c r="I707" s="40"/>
      <c r="J707" s="40"/>
      <c r="K707" s="40"/>
      <c r="L707" s="40"/>
      <c r="M707" s="40"/>
    </row>
    <row r="708" spans="1:13" ht="12.75" customHeight="1" x14ac:dyDescent="0.2">
      <c r="A708" s="38"/>
      <c r="B708" s="86"/>
      <c r="D708" s="40"/>
      <c r="E708" s="40"/>
      <c r="F708" s="40"/>
      <c r="G708" s="40"/>
      <c r="H708" s="40"/>
      <c r="I708" s="40"/>
      <c r="J708" s="40"/>
      <c r="K708" s="40"/>
      <c r="L708" s="40"/>
      <c r="M708" s="40"/>
    </row>
    <row r="709" spans="1:13" ht="12.75" customHeight="1" x14ac:dyDescent="0.2">
      <c r="A709" s="38"/>
      <c r="B709" s="86"/>
      <c r="D709" s="40"/>
      <c r="E709" s="40"/>
      <c r="F709" s="40"/>
      <c r="G709" s="40"/>
      <c r="H709" s="40"/>
      <c r="I709" s="40"/>
      <c r="J709" s="40"/>
      <c r="K709" s="40"/>
      <c r="L709" s="40"/>
      <c r="M709" s="40"/>
    </row>
    <row r="710" spans="1:13" ht="12.75" customHeight="1" x14ac:dyDescent="0.2">
      <c r="A710" s="38"/>
      <c r="B710" s="86"/>
      <c r="D710" s="40"/>
      <c r="E710" s="40"/>
      <c r="F710" s="40"/>
      <c r="G710" s="40"/>
      <c r="H710" s="40"/>
      <c r="I710" s="40"/>
      <c r="J710" s="40"/>
      <c r="K710" s="40"/>
      <c r="L710" s="40"/>
      <c r="M710" s="40"/>
    </row>
    <row r="711" spans="1:13" ht="12.75" customHeight="1" x14ac:dyDescent="0.2">
      <c r="A711" s="38"/>
      <c r="B711" s="86"/>
      <c r="D711" s="40"/>
      <c r="E711" s="40"/>
      <c r="F711" s="40"/>
      <c r="G711" s="40"/>
      <c r="H711" s="40"/>
      <c r="I711" s="40"/>
      <c r="J711" s="40"/>
      <c r="K711" s="40"/>
      <c r="L711" s="40"/>
      <c r="M711" s="40"/>
    </row>
    <row r="712" spans="1:13" ht="12.75" customHeight="1" x14ac:dyDescent="0.2">
      <c r="A712" s="38"/>
      <c r="B712" s="86"/>
      <c r="D712" s="40"/>
      <c r="E712" s="40"/>
      <c r="F712" s="40"/>
      <c r="G712" s="40"/>
      <c r="H712" s="40"/>
      <c r="I712" s="40"/>
      <c r="J712" s="40"/>
      <c r="K712" s="40"/>
      <c r="L712" s="40"/>
      <c r="M712" s="40"/>
    </row>
    <row r="713" spans="1:13" ht="12.75" customHeight="1" x14ac:dyDescent="0.2">
      <c r="A713" s="38"/>
      <c r="B713" s="86"/>
      <c r="D713" s="40"/>
      <c r="E713" s="40"/>
      <c r="F713" s="40"/>
      <c r="G713" s="40"/>
      <c r="H713" s="40"/>
      <c r="I713" s="40"/>
      <c r="J713" s="40"/>
      <c r="K713" s="40"/>
      <c r="L713" s="40"/>
      <c r="M713" s="40"/>
    </row>
    <row r="714" spans="1:13" ht="12.75" customHeight="1" x14ac:dyDescent="0.2">
      <c r="A714" s="38"/>
      <c r="B714" s="86"/>
      <c r="D714" s="40"/>
      <c r="E714" s="40"/>
      <c r="F714" s="40"/>
      <c r="G714" s="40"/>
      <c r="H714" s="40"/>
      <c r="I714" s="40"/>
      <c r="J714" s="40"/>
      <c r="K714" s="40"/>
      <c r="L714" s="40"/>
      <c r="M714" s="40"/>
    </row>
    <row r="715" spans="1:13" ht="12.75" customHeight="1" x14ac:dyDescent="0.2">
      <c r="A715" s="38"/>
      <c r="B715" s="86"/>
      <c r="D715" s="40"/>
      <c r="E715" s="40"/>
      <c r="F715" s="40"/>
      <c r="G715" s="40"/>
      <c r="H715" s="40"/>
      <c r="I715" s="40"/>
      <c r="J715" s="40"/>
      <c r="K715" s="40"/>
      <c r="L715" s="40"/>
      <c r="M715" s="40"/>
    </row>
    <row r="716" spans="1:13" ht="12.75" customHeight="1" x14ac:dyDescent="0.2">
      <c r="A716" s="38"/>
      <c r="B716" s="86"/>
      <c r="D716" s="40"/>
      <c r="E716" s="40"/>
      <c r="F716" s="40"/>
      <c r="G716" s="40"/>
      <c r="H716" s="40"/>
      <c r="I716" s="40"/>
      <c r="J716" s="40"/>
      <c r="K716" s="40"/>
      <c r="L716" s="40"/>
      <c r="M716" s="40"/>
    </row>
    <row r="717" spans="1:13" ht="12.75" customHeight="1" x14ac:dyDescent="0.2">
      <c r="A717" s="38"/>
      <c r="B717" s="86"/>
      <c r="D717" s="40"/>
      <c r="E717" s="40"/>
      <c r="F717" s="40"/>
      <c r="G717" s="40"/>
      <c r="H717" s="40"/>
      <c r="I717" s="40"/>
      <c r="J717" s="40"/>
      <c r="K717" s="40"/>
      <c r="L717" s="40"/>
      <c r="M717" s="40"/>
    </row>
    <row r="718" spans="1:13" ht="12.75" customHeight="1" x14ac:dyDescent="0.2">
      <c r="A718" s="38"/>
      <c r="B718" s="86"/>
      <c r="D718" s="40"/>
      <c r="E718" s="40"/>
      <c r="F718" s="40"/>
      <c r="G718" s="40"/>
      <c r="H718" s="40"/>
      <c r="I718" s="40"/>
      <c r="J718" s="40"/>
      <c r="K718" s="40"/>
      <c r="L718" s="40"/>
      <c r="M718" s="40"/>
    </row>
    <row r="719" spans="1:13" ht="12.75" customHeight="1" x14ac:dyDescent="0.2">
      <c r="A719" s="38"/>
      <c r="B719" s="86"/>
      <c r="D719" s="40"/>
      <c r="E719" s="40"/>
      <c r="F719" s="40"/>
      <c r="G719" s="40"/>
      <c r="H719" s="40"/>
      <c r="I719" s="40"/>
      <c r="J719" s="40"/>
      <c r="K719" s="40"/>
      <c r="L719" s="40"/>
      <c r="M719" s="40"/>
    </row>
    <row r="720" spans="1:13" ht="12.75" customHeight="1" x14ac:dyDescent="0.2">
      <c r="A720" s="38"/>
      <c r="B720" s="86"/>
      <c r="D720" s="40"/>
      <c r="E720" s="40"/>
      <c r="F720" s="40"/>
      <c r="G720" s="40"/>
      <c r="H720" s="40"/>
      <c r="I720" s="40"/>
      <c r="J720" s="40"/>
      <c r="K720" s="40"/>
      <c r="L720" s="40"/>
      <c r="M720" s="40"/>
    </row>
    <row r="721" spans="1:13" ht="12.75" customHeight="1" x14ac:dyDescent="0.2">
      <c r="A721" s="38"/>
      <c r="B721" s="86"/>
      <c r="D721" s="40"/>
      <c r="E721" s="40"/>
      <c r="F721" s="40"/>
      <c r="G721" s="40"/>
      <c r="H721" s="40"/>
      <c r="I721" s="40"/>
      <c r="J721" s="40"/>
      <c r="K721" s="40"/>
      <c r="L721" s="40"/>
      <c r="M721" s="40"/>
    </row>
    <row r="722" spans="1:13" ht="12.75" customHeight="1" x14ac:dyDescent="0.2">
      <c r="A722" s="38"/>
      <c r="B722" s="86"/>
      <c r="D722" s="40"/>
      <c r="E722" s="40"/>
      <c r="F722" s="40"/>
      <c r="G722" s="40"/>
      <c r="H722" s="40"/>
      <c r="I722" s="40"/>
      <c r="J722" s="40"/>
      <c r="K722" s="40"/>
      <c r="L722" s="40"/>
      <c r="M722" s="40"/>
    </row>
    <row r="723" spans="1:13" ht="12.75" customHeight="1" x14ac:dyDescent="0.2">
      <c r="A723" s="38"/>
      <c r="B723" s="86"/>
      <c r="D723" s="40"/>
      <c r="E723" s="40"/>
      <c r="F723" s="40"/>
      <c r="G723" s="40"/>
      <c r="H723" s="40"/>
      <c r="I723" s="40"/>
      <c r="J723" s="40"/>
      <c r="K723" s="40"/>
      <c r="L723" s="40"/>
      <c r="M723" s="40"/>
    </row>
    <row r="724" spans="1:13" ht="12.75" customHeight="1" x14ac:dyDescent="0.2">
      <c r="A724" s="38"/>
      <c r="B724" s="86"/>
      <c r="D724" s="40"/>
      <c r="E724" s="40"/>
      <c r="F724" s="40"/>
      <c r="G724" s="40"/>
      <c r="H724" s="40"/>
      <c r="I724" s="40"/>
      <c r="J724" s="40"/>
      <c r="K724" s="40"/>
      <c r="L724" s="40"/>
      <c r="M724" s="40"/>
    </row>
    <row r="725" spans="1:13" ht="12.75" customHeight="1" x14ac:dyDescent="0.2">
      <c r="A725" s="38"/>
      <c r="B725" s="86"/>
      <c r="D725" s="40"/>
      <c r="E725" s="40"/>
      <c r="F725" s="40"/>
      <c r="G725" s="40"/>
      <c r="H725" s="40"/>
      <c r="I725" s="40"/>
      <c r="J725" s="40"/>
      <c r="K725" s="40"/>
      <c r="L725" s="40"/>
      <c r="M725" s="40"/>
    </row>
    <row r="726" spans="1:13" ht="12.75" customHeight="1" x14ac:dyDescent="0.2">
      <c r="A726" s="38"/>
      <c r="B726" s="86"/>
      <c r="D726" s="40"/>
      <c r="E726" s="40"/>
      <c r="F726" s="40"/>
      <c r="G726" s="40"/>
      <c r="H726" s="40"/>
      <c r="I726" s="40"/>
      <c r="J726" s="40"/>
      <c r="K726" s="40"/>
      <c r="L726" s="40"/>
      <c r="M726" s="40"/>
    </row>
    <row r="727" spans="1:13" ht="12.75" customHeight="1" x14ac:dyDescent="0.2">
      <c r="A727" s="38"/>
      <c r="B727" s="86"/>
      <c r="D727" s="40"/>
      <c r="E727" s="40"/>
      <c r="F727" s="40"/>
      <c r="G727" s="40"/>
      <c r="H727" s="40"/>
      <c r="I727" s="40"/>
      <c r="J727" s="40"/>
      <c r="K727" s="40"/>
      <c r="L727" s="40"/>
      <c r="M727" s="40"/>
    </row>
    <row r="728" spans="1:13" ht="12.75" customHeight="1" x14ac:dyDescent="0.2">
      <c r="A728" s="38"/>
      <c r="B728" s="86"/>
      <c r="D728" s="40"/>
      <c r="E728" s="40"/>
      <c r="F728" s="40"/>
      <c r="G728" s="40"/>
      <c r="H728" s="40"/>
      <c r="I728" s="40"/>
      <c r="J728" s="40"/>
      <c r="K728" s="40"/>
      <c r="L728" s="40"/>
      <c r="M728" s="40"/>
    </row>
    <row r="729" spans="1:13" ht="12.75" customHeight="1" x14ac:dyDescent="0.2">
      <c r="A729" s="38"/>
      <c r="B729" s="86"/>
      <c r="D729" s="40"/>
      <c r="E729" s="40"/>
      <c r="F729" s="40"/>
      <c r="G729" s="40"/>
      <c r="H729" s="40"/>
      <c r="I729" s="40"/>
      <c r="J729" s="40"/>
      <c r="K729" s="40"/>
      <c r="L729" s="40"/>
      <c r="M729" s="40"/>
    </row>
    <row r="730" spans="1:13" ht="12.75" customHeight="1" x14ac:dyDescent="0.2">
      <c r="A730" s="38"/>
      <c r="B730" s="86"/>
      <c r="D730" s="40"/>
      <c r="E730" s="40"/>
      <c r="F730" s="40"/>
      <c r="G730" s="40"/>
      <c r="H730" s="40"/>
      <c r="I730" s="40"/>
      <c r="J730" s="40"/>
      <c r="K730" s="40"/>
      <c r="L730" s="40"/>
      <c r="M730" s="40"/>
    </row>
    <row r="731" spans="1:13" ht="12.75" customHeight="1" x14ac:dyDescent="0.2">
      <c r="A731" s="38"/>
      <c r="B731" s="86"/>
      <c r="D731" s="40"/>
      <c r="E731" s="40"/>
      <c r="F731" s="40"/>
      <c r="G731" s="40"/>
      <c r="H731" s="40"/>
      <c r="I731" s="40"/>
      <c r="J731" s="40"/>
      <c r="K731" s="40"/>
      <c r="L731" s="40"/>
      <c r="M731" s="40"/>
    </row>
    <row r="732" spans="1:13" ht="12.75" customHeight="1" x14ac:dyDescent="0.2">
      <c r="A732" s="38"/>
      <c r="B732" s="86"/>
      <c r="D732" s="40"/>
      <c r="E732" s="40"/>
      <c r="F732" s="40"/>
      <c r="G732" s="40"/>
      <c r="H732" s="40"/>
      <c r="I732" s="40"/>
      <c r="J732" s="40"/>
      <c r="K732" s="40"/>
      <c r="L732" s="40"/>
      <c r="M732" s="40"/>
    </row>
    <row r="733" spans="1:13" ht="12.75" customHeight="1" x14ac:dyDescent="0.2">
      <c r="A733" s="38"/>
      <c r="B733" s="86"/>
      <c r="D733" s="40"/>
      <c r="E733" s="40"/>
      <c r="F733" s="40"/>
      <c r="G733" s="40"/>
      <c r="H733" s="40"/>
      <c r="I733" s="40"/>
      <c r="J733" s="40"/>
      <c r="K733" s="40"/>
      <c r="L733" s="40"/>
      <c r="M733" s="40"/>
    </row>
    <row r="734" spans="1:13" ht="12.75" customHeight="1" x14ac:dyDescent="0.2">
      <c r="A734" s="38"/>
      <c r="B734" s="86"/>
      <c r="D734" s="40"/>
      <c r="E734" s="40"/>
      <c r="F734" s="40"/>
      <c r="G734" s="40"/>
      <c r="H734" s="40"/>
      <c r="I734" s="40"/>
      <c r="J734" s="40"/>
      <c r="K734" s="40"/>
      <c r="L734" s="40"/>
      <c r="M734" s="40"/>
    </row>
    <row r="735" spans="1:13" ht="12.75" customHeight="1" x14ac:dyDescent="0.2">
      <c r="A735" s="38"/>
      <c r="B735" s="86"/>
      <c r="D735" s="40"/>
      <c r="E735" s="40"/>
      <c r="F735" s="40"/>
      <c r="G735" s="40"/>
      <c r="H735" s="40"/>
      <c r="I735" s="40"/>
      <c r="J735" s="40"/>
      <c r="K735" s="40"/>
      <c r="L735" s="40"/>
      <c r="M735" s="40"/>
    </row>
    <row r="736" spans="1:13" ht="12.75" customHeight="1" x14ac:dyDescent="0.2">
      <c r="A736" s="38"/>
      <c r="B736" s="86"/>
      <c r="D736" s="40"/>
      <c r="E736" s="40"/>
      <c r="F736" s="40"/>
      <c r="G736" s="40"/>
      <c r="H736" s="40"/>
      <c r="I736" s="40"/>
      <c r="J736" s="40"/>
      <c r="K736" s="40"/>
      <c r="L736" s="40"/>
      <c r="M736" s="40"/>
    </row>
    <row r="737" spans="1:13" ht="12.75" customHeight="1" x14ac:dyDescent="0.2">
      <c r="A737" s="38"/>
      <c r="B737" s="86"/>
      <c r="D737" s="40"/>
      <c r="E737" s="40"/>
      <c r="F737" s="40"/>
      <c r="G737" s="40"/>
      <c r="H737" s="40"/>
      <c r="I737" s="40"/>
      <c r="J737" s="40"/>
      <c r="K737" s="40"/>
      <c r="L737" s="40"/>
      <c r="M737" s="40"/>
    </row>
    <row r="738" spans="1:13" ht="12.75" customHeight="1" x14ac:dyDescent="0.2">
      <c r="A738" s="38"/>
      <c r="B738" s="86"/>
      <c r="D738" s="40"/>
      <c r="E738" s="40"/>
      <c r="F738" s="40"/>
      <c r="G738" s="40"/>
      <c r="H738" s="40"/>
      <c r="I738" s="40"/>
      <c r="J738" s="40"/>
      <c r="K738" s="40"/>
      <c r="L738" s="40"/>
      <c r="M738" s="40"/>
    </row>
    <row r="739" spans="1:13" ht="12.75" customHeight="1" x14ac:dyDescent="0.2">
      <c r="A739" s="38"/>
      <c r="B739" s="86"/>
      <c r="D739" s="40"/>
      <c r="E739" s="40"/>
      <c r="F739" s="40"/>
      <c r="G739" s="40"/>
      <c r="H739" s="40"/>
      <c r="I739" s="40"/>
      <c r="J739" s="40"/>
      <c r="K739" s="40"/>
      <c r="L739" s="40"/>
      <c r="M739" s="40"/>
    </row>
    <row r="740" spans="1:13" ht="12.75" customHeight="1" x14ac:dyDescent="0.2">
      <c r="A740" s="38"/>
      <c r="B740" s="86"/>
      <c r="D740" s="40"/>
      <c r="E740" s="40"/>
      <c r="F740" s="40"/>
      <c r="G740" s="40"/>
      <c r="H740" s="40"/>
      <c r="I740" s="40"/>
      <c r="J740" s="40"/>
      <c r="K740" s="40"/>
      <c r="L740" s="40"/>
      <c r="M740" s="40"/>
    </row>
    <row r="741" spans="1:13" ht="12.75" customHeight="1" x14ac:dyDescent="0.2">
      <c r="A741" s="38"/>
      <c r="B741" s="86"/>
      <c r="D741" s="40"/>
      <c r="E741" s="40"/>
      <c r="F741" s="40"/>
      <c r="G741" s="40"/>
      <c r="H741" s="40"/>
      <c r="I741" s="40"/>
      <c r="J741" s="40"/>
      <c r="K741" s="40"/>
      <c r="L741" s="40"/>
      <c r="M741" s="40"/>
    </row>
    <row r="742" spans="1:13" ht="12.75" customHeight="1" x14ac:dyDescent="0.2">
      <c r="A742" s="38"/>
      <c r="B742" s="86"/>
      <c r="D742" s="40"/>
      <c r="E742" s="40"/>
      <c r="F742" s="40"/>
      <c r="G742" s="40"/>
      <c r="H742" s="40"/>
      <c r="I742" s="40"/>
      <c r="J742" s="40"/>
      <c r="K742" s="40"/>
      <c r="L742" s="40"/>
      <c r="M742" s="40"/>
    </row>
    <row r="743" spans="1:13" ht="12.75" customHeight="1" x14ac:dyDescent="0.2">
      <c r="A743" s="38"/>
      <c r="B743" s="86"/>
      <c r="D743" s="40"/>
      <c r="E743" s="40"/>
      <c r="F743" s="40"/>
      <c r="G743" s="40"/>
      <c r="H743" s="40"/>
      <c r="I743" s="40"/>
      <c r="J743" s="40"/>
      <c r="K743" s="40"/>
      <c r="L743" s="40"/>
      <c r="M743" s="40"/>
    </row>
    <row r="744" spans="1:13" ht="12.75" customHeight="1" x14ac:dyDescent="0.2">
      <c r="A744" s="38"/>
      <c r="B744" s="86"/>
      <c r="D744" s="40"/>
      <c r="E744" s="40"/>
      <c r="F744" s="40"/>
      <c r="G744" s="40"/>
      <c r="H744" s="40"/>
      <c r="I744" s="40"/>
      <c r="J744" s="40"/>
      <c r="K744" s="40"/>
      <c r="L744" s="40"/>
      <c r="M744" s="40"/>
    </row>
    <row r="745" spans="1:13" ht="12.75" customHeight="1" x14ac:dyDescent="0.2">
      <c r="A745" s="38"/>
      <c r="B745" s="86"/>
      <c r="D745" s="40"/>
      <c r="E745" s="40"/>
      <c r="F745" s="40"/>
      <c r="G745" s="40"/>
      <c r="H745" s="40"/>
      <c r="I745" s="40"/>
      <c r="J745" s="40"/>
      <c r="K745" s="40"/>
      <c r="L745" s="40"/>
      <c r="M745" s="40"/>
    </row>
    <row r="746" spans="1:13" ht="12.75" customHeight="1" x14ac:dyDescent="0.2">
      <c r="A746" s="38"/>
      <c r="B746" s="86"/>
      <c r="D746" s="40"/>
      <c r="E746" s="40"/>
      <c r="F746" s="40"/>
      <c r="G746" s="40"/>
      <c r="H746" s="40"/>
      <c r="I746" s="40"/>
      <c r="J746" s="40"/>
      <c r="K746" s="40"/>
      <c r="L746" s="40"/>
      <c r="M746" s="40"/>
    </row>
    <row r="747" spans="1:13" ht="12.75" customHeight="1" x14ac:dyDescent="0.2">
      <c r="A747" s="38"/>
      <c r="B747" s="86"/>
      <c r="D747" s="40"/>
      <c r="E747" s="40"/>
      <c r="F747" s="40"/>
      <c r="G747" s="40"/>
      <c r="H747" s="40"/>
      <c r="I747" s="40"/>
      <c r="J747" s="40"/>
      <c r="K747" s="40"/>
      <c r="L747" s="40"/>
      <c r="M747" s="40"/>
    </row>
    <row r="748" spans="1:13" ht="12.75" customHeight="1" x14ac:dyDescent="0.2">
      <c r="A748" s="38"/>
      <c r="B748" s="86"/>
      <c r="D748" s="40"/>
      <c r="E748" s="40"/>
      <c r="F748" s="40"/>
      <c r="G748" s="40"/>
      <c r="H748" s="40"/>
      <c r="I748" s="40"/>
      <c r="J748" s="40"/>
      <c r="K748" s="40"/>
      <c r="L748" s="40"/>
      <c r="M748" s="40"/>
    </row>
    <row r="749" spans="1:13" ht="12.75" customHeight="1" x14ac:dyDescent="0.2">
      <c r="A749" s="38"/>
      <c r="B749" s="86"/>
      <c r="D749" s="40"/>
      <c r="E749" s="40"/>
      <c r="F749" s="40"/>
      <c r="G749" s="40"/>
      <c r="H749" s="40"/>
      <c r="I749" s="40"/>
      <c r="J749" s="40"/>
      <c r="K749" s="40"/>
      <c r="L749" s="40"/>
      <c r="M749" s="40"/>
    </row>
    <row r="750" spans="1:13" ht="12.75" customHeight="1" x14ac:dyDescent="0.2">
      <c r="A750" s="38"/>
      <c r="B750" s="86"/>
      <c r="D750" s="40"/>
      <c r="E750" s="40"/>
      <c r="F750" s="40"/>
      <c r="G750" s="40"/>
      <c r="H750" s="40"/>
      <c r="I750" s="40"/>
      <c r="J750" s="40"/>
      <c r="K750" s="40"/>
      <c r="L750" s="40"/>
      <c r="M750" s="40"/>
    </row>
    <row r="751" spans="1:13" ht="12.75" customHeight="1" x14ac:dyDescent="0.2">
      <c r="A751" s="38"/>
      <c r="B751" s="86"/>
      <c r="D751" s="40"/>
      <c r="E751" s="40"/>
      <c r="F751" s="40"/>
      <c r="G751" s="40"/>
      <c r="H751" s="40"/>
      <c r="I751" s="40"/>
      <c r="J751" s="40"/>
      <c r="K751" s="40"/>
      <c r="L751" s="40"/>
      <c r="M751" s="40"/>
    </row>
    <row r="752" spans="1:13" ht="12.75" customHeight="1" x14ac:dyDescent="0.2">
      <c r="A752" s="38"/>
      <c r="B752" s="86"/>
      <c r="D752" s="40"/>
      <c r="E752" s="40"/>
      <c r="F752" s="40"/>
      <c r="G752" s="40"/>
      <c r="H752" s="40"/>
      <c r="I752" s="40"/>
      <c r="J752" s="40"/>
      <c r="K752" s="40"/>
      <c r="L752" s="40"/>
      <c r="M752" s="40"/>
    </row>
    <row r="753" spans="1:13" ht="12.75" customHeight="1" x14ac:dyDescent="0.2">
      <c r="A753" s="38"/>
      <c r="B753" s="86"/>
      <c r="D753" s="40"/>
      <c r="E753" s="40"/>
      <c r="F753" s="40"/>
      <c r="G753" s="40"/>
      <c r="H753" s="40"/>
      <c r="I753" s="40"/>
      <c r="J753" s="40"/>
      <c r="K753" s="40"/>
      <c r="L753" s="40"/>
      <c r="M753" s="40"/>
    </row>
    <row r="754" spans="1:13" ht="12.75" customHeight="1" x14ac:dyDescent="0.2">
      <c r="A754" s="38"/>
      <c r="B754" s="86"/>
      <c r="D754" s="40"/>
      <c r="E754" s="40"/>
      <c r="F754" s="40"/>
      <c r="G754" s="40"/>
      <c r="H754" s="40"/>
      <c r="I754" s="40"/>
      <c r="J754" s="40"/>
      <c r="K754" s="40"/>
      <c r="L754" s="40"/>
      <c r="M754" s="40"/>
    </row>
    <row r="755" spans="1:13" ht="12.75" customHeight="1" x14ac:dyDescent="0.2">
      <c r="A755" s="38"/>
      <c r="B755" s="86"/>
      <c r="D755" s="40"/>
      <c r="E755" s="40"/>
      <c r="F755" s="40"/>
      <c r="G755" s="40"/>
      <c r="H755" s="40"/>
      <c r="I755" s="40"/>
      <c r="J755" s="40"/>
      <c r="K755" s="40"/>
      <c r="L755" s="40"/>
      <c r="M755" s="40"/>
    </row>
    <row r="756" spans="1:13" ht="12.75" customHeight="1" x14ac:dyDescent="0.2">
      <c r="A756" s="38"/>
      <c r="B756" s="86"/>
      <c r="D756" s="40"/>
      <c r="E756" s="40"/>
      <c r="F756" s="40"/>
      <c r="G756" s="40"/>
      <c r="H756" s="40"/>
      <c r="I756" s="40"/>
      <c r="J756" s="40"/>
      <c r="K756" s="40"/>
      <c r="L756" s="40"/>
      <c r="M756" s="40"/>
    </row>
    <row r="757" spans="1:13" ht="12.75" customHeight="1" x14ac:dyDescent="0.2">
      <c r="A757" s="38"/>
      <c r="B757" s="86"/>
      <c r="D757" s="40"/>
      <c r="E757" s="40"/>
      <c r="F757" s="40"/>
      <c r="G757" s="40"/>
      <c r="H757" s="40"/>
      <c r="I757" s="40"/>
      <c r="J757" s="40"/>
      <c r="K757" s="40"/>
      <c r="L757" s="40"/>
      <c r="M757" s="40"/>
    </row>
    <row r="758" spans="1:13" ht="12.75" customHeight="1" x14ac:dyDescent="0.2">
      <c r="A758" s="38"/>
      <c r="B758" s="86"/>
      <c r="D758" s="40"/>
      <c r="E758" s="40"/>
      <c r="F758" s="40"/>
      <c r="G758" s="40"/>
      <c r="H758" s="40"/>
      <c r="I758" s="40"/>
      <c r="J758" s="40"/>
      <c r="K758" s="40"/>
      <c r="L758" s="40"/>
      <c r="M758" s="40"/>
    </row>
    <row r="759" spans="1:13" ht="12.75" customHeight="1" x14ac:dyDescent="0.2">
      <c r="A759" s="38"/>
      <c r="B759" s="86"/>
      <c r="D759" s="40"/>
      <c r="E759" s="40"/>
      <c r="F759" s="40"/>
      <c r="G759" s="40"/>
      <c r="H759" s="40"/>
      <c r="I759" s="40"/>
      <c r="J759" s="40"/>
      <c r="K759" s="40"/>
      <c r="L759" s="40"/>
      <c r="M759" s="40"/>
    </row>
    <row r="760" spans="1:13" ht="12.75" customHeight="1" x14ac:dyDescent="0.2">
      <c r="A760" s="38"/>
      <c r="B760" s="86"/>
      <c r="D760" s="40"/>
      <c r="E760" s="40"/>
      <c r="F760" s="40"/>
      <c r="G760" s="40"/>
      <c r="H760" s="40"/>
      <c r="I760" s="40"/>
      <c r="J760" s="40"/>
      <c r="K760" s="40"/>
      <c r="L760" s="40"/>
      <c r="M760" s="40"/>
    </row>
    <row r="761" spans="1:13" ht="12.75" customHeight="1" x14ac:dyDescent="0.2">
      <c r="A761" s="38"/>
      <c r="B761" s="86"/>
      <c r="D761" s="40"/>
      <c r="E761" s="40"/>
      <c r="F761" s="40"/>
      <c r="G761" s="40"/>
      <c r="H761" s="40"/>
      <c r="I761" s="40"/>
      <c r="J761" s="40"/>
      <c r="K761" s="40"/>
      <c r="L761" s="40"/>
      <c r="M761" s="40"/>
    </row>
    <row r="762" spans="1:13" ht="12.75" customHeight="1" x14ac:dyDescent="0.2">
      <c r="A762" s="38"/>
      <c r="B762" s="86"/>
      <c r="D762" s="40"/>
      <c r="E762" s="40"/>
      <c r="F762" s="40"/>
      <c r="G762" s="40"/>
      <c r="H762" s="40"/>
      <c r="I762" s="40"/>
      <c r="J762" s="40"/>
      <c r="K762" s="40"/>
      <c r="L762" s="40"/>
      <c r="M762" s="40"/>
    </row>
    <row r="763" spans="1:13" ht="12.75" customHeight="1" x14ac:dyDescent="0.2">
      <c r="A763" s="38"/>
      <c r="B763" s="86"/>
      <c r="D763" s="40"/>
      <c r="E763" s="40"/>
      <c r="F763" s="40"/>
      <c r="G763" s="40"/>
      <c r="H763" s="40"/>
      <c r="I763" s="40"/>
      <c r="J763" s="40"/>
      <c r="K763" s="40"/>
      <c r="L763" s="40"/>
      <c r="M763" s="40"/>
    </row>
    <row r="764" spans="1:13" ht="12.75" customHeight="1" x14ac:dyDescent="0.2">
      <c r="A764" s="38"/>
      <c r="B764" s="86"/>
      <c r="D764" s="40"/>
      <c r="E764" s="40"/>
      <c r="F764" s="40"/>
      <c r="G764" s="40"/>
      <c r="H764" s="40"/>
      <c r="I764" s="40"/>
      <c r="J764" s="40"/>
      <c r="K764" s="40"/>
      <c r="L764" s="40"/>
      <c r="M764" s="40"/>
    </row>
    <row r="765" spans="1:13" ht="12.75" customHeight="1" x14ac:dyDescent="0.2">
      <c r="A765" s="38"/>
      <c r="B765" s="86"/>
      <c r="D765" s="40"/>
      <c r="E765" s="40"/>
      <c r="F765" s="40"/>
      <c r="G765" s="40"/>
      <c r="H765" s="40"/>
      <c r="I765" s="40"/>
      <c r="J765" s="40"/>
      <c r="K765" s="40"/>
      <c r="L765" s="40"/>
      <c r="M765" s="40"/>
    </row>
    <row r="766" spans="1:13" ht="12.75" customHeight="1" x14ac:dyDescent="0.2">
      <c r="A766" s="38"/>
      <c r="B766" s="86"/>
      <c r="D766" s="40"/>
      <c r="E766" s="40"/>
      <c r="F766" s="40"/>
      <c r="G766" s="40"/>
      <c r="H766" s="40"/>
      <c r="I766" s="40"/>
      <c r="J766" s="40"/>
      <c r="K766" s="40"/>
      <c r="L766" s="40"/>
      <c r="M766" s="40"/>
    </row>
    <row r="767" spans="1:13" ht="12.75" customHeight="1" x14ac:dyDescent="0.2">
      <c r="A767" s="38"/>
      <c r="B767" s="86"/>
      <c r="D767" s="40"/>
      <c r="E767" s="40"/>
      <c r="F767" s="40"/>
      <c r="G767" s="40"/>
      <c r="H767" s="40"/>
      <c r="I767" s="40"/>
      <c r="J767" s="40"/>
      <c r="K767" s="40"/>
      <c r="L767" s="40"/>
      <c r="M767" s="40"/>
    </row>
    <row r="768" spans="1:13" ht="12.75" customHeight="1" x14ac:dyDescent="0.2">
      <c r="A768" s="38"/>
      <c r="B768" s="86"/>
      <c r="D768" s="40"/>
      <c r="E768" s="40"/>
      <c r="F768" s="40"/>
      <c r="G768" s="40"/>
      <c r="H768" s="40"/>
      <c r="I768" s="40"/>
      <c r="J768" s="40"/>
      <c r="K768" s="40"/>
      <c r="L768" s="40"/>
      <c r="M768" s="40"/>
    </row>
    <row r="769" spans="1:13" ht="12.75" customHeight="1" x14ac:dyDescent="0.2">
      <c r="A769" s="38"/>
      <c r="B769" s="86"/>
      <c r="D769" s="40"/>
      <c r="E769" s="40"/>
      <c r="F769" s="40"/>
      <c r="G769" s="40"/>
      <c r="H769" s="40"/>
      <c r="I769" s="40"/>
      <c r="J769" s="40"/>
      <c r="K769" s="40"/>
      <c r="L769" s="40"/>
      <c r="M769" s="40"/>
    </row>
    <row r="770" spans="1:13" ht="12.75" customHeight="1" x14ac:dyDescent="0.2">
      <c r="A770" s="38"/>
      <c r="B770" s="86"/>
      <c r="D770" s="40"/>
      <c r="E770" s="40"/>
      <c r="F770" s="40"/>
      <c r="G770" s="40"/>
      <c r="H770" s="40"/>
      <c r="I770" s="40"/>
      <c r="J770" s="40"/>
      <c r="K770" s="40"/>
      <c r="L770" s="40"/>
      <c r="M770" s="40"/>
    </row>
    <row r="771" spans="1:13" ht="12.75" customHeight="1" x14ac:dyDescent="0.2">
      <c r="A771" s="38"/>
      <c r="B771" s="86"/>
      <c r="D771" s="40"/>
      <c r="E771" s="40"/>
      <c r="F771" s="40"/>
      <c r="G771" s="40"/>
      <c r="H771" s="40"/>
      <c r="I771" s="40"/>
      <c r="J771" s="40"/>
      <c r="K771" s="40"/>
      <c r="L771" s="40"/>
      <c r="M771" s="40"/>
    </row>
    <row r="772" spans="1:13" ht="12.75" customHeight="1" x14ac:dyDescent="0.2">
      <c r="A772" s="38"/>
      <c r="B772" s="86"/>
      <c r="D772" s="40"/>
      <c r="E772" s="40"/>
      <c r="F772" s="40"/>
      <c r="G772" s="40"/>
      <c r="H772" s="40"/>
      <c r="I772" s="40"/>
      <c r="J772" s="40"/>
      <c r="K772" s="40"/>
      <c r="L772" s="40"/>
      <c r="M772" s="40"/>
    </row>
    <row r="773" spans="1:13" ht="12.75" customHeight="1" x14ac:dyDescent="0.2">
      <c r="A773" s="38"/>
      <c r="B773" s="86"/>
      <c r="D773" s="40"/>
      <c r="E773" s="40"/>
      <c r="F773" s="40"/>
      <c r="G773" s="40"/>
      <c r="H773" s="40"/>
      <c r="I773" s="40"/>
      <c r="J773" s="40"/>
      <c r="K773" s="40"/>
      <c r="L773" s="40"/>
      <c r="M773" s="40"/>
    </row>
    <row r="774" spans="1:13" ht="12.75" customHeight="1" x14ac:dyDescent="0.2">
      <c r="A774" s="38"/>
      <c r="B774" s="86"/>
      <c r="D774" s="40"/>
      <c r="E774" s="40"/>
      <c r="F774" s="40"/>
      <c r="G774" s="40"/>
      <c r="H774" s="40"/>
      <c r="I774" s="40"/>
      <c r="J774" s="40"/>
      <c r="K774" s="40"/>
      <c r="L774" s="40"/>
      <c r="M774" s="40"/>
    </row>
    <row r="775" spans="1:13" ht="12.75" customHeight="1" x14ac:dyDescent="0.2">
      <c r="A775" s="38"/>
      <c r="B775" s="86"/>
      <c r="D775" s="40"/>
      <c r="E775" s="40"/>
      <c r="F775" s="40"/>
      <c r="G775" s="40"/>
      <c r="H775" s="40"/>
      <c r="I775" s="40"/>
      <c r="J775" s="40"/>
      <c r="K775" s="40"/>
      <c r="L775" s="40"/>
      <c r="M775" s="40"/>
    </row>
    <row r="776" spans="1:13" ht="12.75" customHeight="1" x14ac:dyDescent="0.2">
      <c r="A776" s="38"/>
      <c r="B776" s="86"/>
      <c r="D776" s="40"/>
      <c r="E776" s="40"/>
      <c r="F776" s="40"/>
      <c r="G776" s="40"/>
      <c r="H776" s="40"/>
      <c r="I776" s="40"/>
      <c r="J776" s="40"/>
      <c r="K776" s="40"/>
      <c r="L776" s="40"/>
      <c r="M776" s="40"/>
    </row>
    <row r="777" spans="1:13" ht="12.75" customHeight="1" x14ac:dyDescent="0.2">
      <c r="A777" s="38"/>
      <c r="B777" s="86"/>
      <c r="D777" s="40"/>
      <c r="E777" s="40"/>
      <c r="F777" s="40"/>
      <c r="G777" s="40"/>
      <c r="H777" s="40"/>
      <c r="I777" s="40"/>
      <c r="J777" s="40"/>
      <c r="K777" s="40"/>
      <c r="L777" s="40"/>
      <c r="M777" s="40"/>
    </row>
    <row r="778" spans="1:13" ht="12.75" customHeight="1" x14ac:dyDescent="0.2">
      <c r="A778" s="38"/>
      <c r="B778" s="86"/>
      <c r="D778" s="40"/>
      <c r="E778" s="40"/>
      <c r="F778" s="40"/>
      <c r="G778" s="40"/>
      <c r="H778" s="40"/>
      <c r="I778" s="40"/>
      <c r="J778" s="40"/>
      <c r="K778" s="40"/>
      <c r="L778" s="40"/>
      <c r="M778" s="40"/>
    </row>
    <row r="779" spans="1:13" ht="12.75" customHeight="1" x14ac:dyDescent="0.2">
      <c r="A779" s="38"/>
      <c r="B779" s="86"/>
      <c r="D779" s="40"/>
      <c r="E779" s="40"/>
      <c r="F779" s="40"/>
      <c r="G779" s="40"/>
      <c r="H779" s="40"/>
      <c r="I779" s="40"/>
      <c r="J779" s="40"/>
      <c r="K779" s="40"/>
      <c r="L779" s="40"/>
      <c r="M779" s="40"/>
    </row>
    <row r="780" spans="1:13" ht="12.75" customHeight="1" x14ac:dyDescent="0.2">
      <c r="A780" s="38"/>
      <c r="B780" s="86"/>
      <c r="D780" s="40"/>
      <c r="E780" s="40"/>
      <c r="F780" s="40"/>
      <c r="G780" s="40"/>
      <c r="H780" s="40"/>
      <c r="I780" s="40"/>
      <c r="J780" s="40"/>
      <c r="K780" s="40"/>
      <c r="L780" s="40"/>
      <c r="M780" s="40"/>
    </row>
    <row r="781" spans="1:13" ht="12.75" customHeight="1" x14ac:dyDescent="0.2">
      <c r="A781" s="38"/>
      <c r="B781" s="86"/>
      <c r="D781" s="40"/>
      <c r="E781" s="40"/>
      <c r="F781" s="40"/>
      <c r="G781" s="40"/>
      <c r="H781" s="40"/>
      <c r="I781" s="40"/>
      <c r="J781" s="40"/>
      <c r="K781" s="40"/>
      <c r="L781" s="40"/>
      <c r="M781" s="40"/>
    </row>
    <row r="782" spans="1:13" ht="12.75" customHeight="1" x14ac:dyDescent="0.2">
      <c r="A782" s="38"/>
      <c r="B782" s="86"/>
      <c r="D782" s="40"/>
      <c r="E782" s="40"/>
      <c r="F782" s="40"/>
      <c r="G782" s="40"/>
      <c r="H782" s="40"/>
      <c r="I782" s="40"/>
      <c r="J782" s="40"/>
      <c r="K782" s="40"/>
      <c r="L782" s="40"/>
      <c r="M782" s="40"/>
    </row>
    <row r="783" spans="1:13" ht="12.75" customHeight="1" x14ac:dyDescent="0.2">
      <c r="A783" s="38"/>
      <c r="B783" s="86"/>
      <c r="D783" s="40"/>
      <c r="E783" s="40"/>
      <c r="F783" s="40"/>
      <c r="G783" s="40"/>
      <c r="H783" s="40"/>
      <c r="I783" s="40"/>
      <c r="J783" s="40"/>
      <c r="K783" s="40"/>
      <c r="L783" s="40"/>
      <c r="M783" s="40"/>
    </row>
    <row r="784" spans="1:13" ht="12.75" customHeight="1" x14ac:dyDescent="0.2">
      <c r="A784" s="38"/>
      <c r="B784" s="86"/>
      <c r="D784" s="40"/>
      <c r="E784" s="40"/>
      <c r="F784" s="40"/>
      <c r="G784" s="40"/>
      <c r="H784" s="40"/>
      <c r="I784" s="40"/>
      <c r="J784" s="40"/>
      <c r="K784" s="40"/>
      <c r="L784" s="40"/>
      <c r="M784" s="40"/>
    </row>
    <row r="785" spans="1:13" ht="12.75" customHeight="1" x14ac:dyDescent="0.2">
      <c r="A785" s="38"/>
      <c r="B785" s="86"/>
      <c r="D785" s="40"/>
      <c r="E785" s="40"/>
      <c r="F785" s="40"/>
      <c r="G785" s="40"/>
      <c r="H785" s="40"/>
      <c r="I785" s="40"/>
      <c r="J785" s="40"/>
      <c r="K785" s="40"/>
      <c r="L785" s="40"/>
      <c r="M785" s="40"/>
    </row>
    <row r="786" spans="1:13" ht="12.75" customHeight="1" x14ac:dyDescent="0.2">
      <c r="A786" s="38"/>
      <c r="B786" s="86"/>
      <c r="D786" s="40"/>
      <c r="E786" s="40"/>
      <c r="F786" s="40"/>
      <c r="G786" s="40"/>
      <c r="H786" s="40"/>
      <c r="I786" s="40"/>
      <c r="J786" s="40"/>
      <c r="K786" s="40"/>
      <c r="L786" s="40"/>
      <c r="M786" s="40"/>
    </row>
    <row r="787" spans="1:13" ht="12.75" customHeight="1" x14ac:dyDescent="0.2">
      <c r="A787" s="38"/>
      <c r="B787" s="86"/>
      <c r="D787" s="40"/>
      <c r="E787" s="40"/>
      <c r="F787" s="40"/>
      <c r="G787" s="40"/>
      <c r="H787" s="40"/>
      <c r="I787" s="40"/>
      <c r="J787" s="40"/>
      <c r="K787" s="40"/>
      <c r="L787" s="40"/>
      <c r="M787" s="40"/>
    </row>
    <row r="788" spans="1:13" ht="12.75" customHeight="1" x14ac:dyDescent="0.2">
      <c r="A788" s="38"/>
      <c r="B788" s="86"/>
      <c r="D788" s="40"/>
      <c r="E788" s="40"/>
      <c r="F788" s="40"/>
      <c r="G788" s="40"/>
      <c r="H788" s="40"/>
      <c r="I788" s="40"/>
      <c r="J788" s="40"/>
      <c r="K788" s="40"/>
      <c r="L788" s="40"/>
      <c r="M788" s="40"/>
    </row>
    <row r="789" spans="1:13" ht="12.75" customHeight="1" x14ac:dyDescent="0.2">
      <c r="A789" s="38"/>
      <c r="B789" s="86"/>
      <c r="D789" s="40"/>
      <c r="E789" s="40"/>
      <c r="F789" s="40"/>
      <c r="G789" s="40"/>
      <c r="H789" s="40"/>
      <c r="I789" s="40"/>
      <c r="J789" s="40"/>
      <c r="K789" s="40"/>
      <c r="L789" s="40"/>
      <c r="M789" s="40"/>
    </row>
    <row r="790" spans="1:13" ht="12.75" customHeight="1" x14ac:dyDescent="0.2">
      <c r="A790" s="38"/>
      <c r="B790" s="86"/>
      <c r="D790" s="40"/>
      <c r="E790" s="40"/>
      <c r="F790" s="40"/>
      <c r="G790" s="40"/>
      <c r="H790" s="40"/>
      <c r="I790" s="40"/>
      <c r="J790" s="40"/>
      <c r="K790" s="40"/>
      <c r="L790" s="40"/>
      <c r="M790" s="40"/>
    </row>
    <row r="791" spans="1:13" ht="12.75" customHeight="1" x14ac:dyDescent="0.2">
      <c r="A791" s="38"/>
      <c r="B791" s="86"/>
      <c r="D791" s="40"/>
      <c r="E791" s="40"/>
      <c r="F791" s="40"/>
      <c r="G791" s="40"/>
      <c r="H791" s="40"/>
      <c r="I791" s="40"/>
      <c r="J791" s="40"/>
      <c r="K791" s="40"/>
      <c r="L791" s="40"/>
      <c r="M791" s="40"/>
    </row>
    <row r="792" spans="1:13" ht="12.75" customHeight="1" x14ac:dyDescent="0.2">
      <c r="A792" s="38"/>
      <c r="B792" s="86"/>
      <c r="D792" s="40"/>
      <c r="E792" s="40"/>
      <c r="F792" s="40"/>
      <c r="G792" s="40"/>
      <c r="H792" s="40"/>
      <c r="I792" s="40"/>
      <c r="J792" s="40"/>
      <c r="K792" s="40"/>
      <c r="L792" s="40"/>
      <c r="M792" s="40"/>
    </row>
    <row r="793" spans="1:13" ht="12.75" customHeight="1" x14ac:dyDescent="0.2">
      <c r="A793" s="38"/>
      <c r="B793" s="86"/>
      <c r="D793" s="40"/>
      <c r="E793" s="40"/>
      <c r="F793" s="40"/>
      <c r="G793" s="40"/>
      <c r="H793" s="40"/>
      <c r="I793" s="40"/>
      <c r="J793" s="40"/>
      <c r="K793" s="40"/>
      <c r="L793" s="40"/>
      <c r="M793" s="40"/>
    </row>
    <row r="794" spans="1:13" ht="12.75" customHeight="1" x14ac:dyDescent="0.2">
      <c r="A794" s="38"/>
      <c r="B794" s="86"/>
      <c r="D794" s="40"/>
      <c r="E794" s="40"/>
      <c r="F794" s="40"/>
      <c r="G794" s="40"/>
      <c r="H794" s="40"/>
      <c r="I794" s="40"/>
      <c r="J794" s="40"/>
      <c r="K794" s="40"/>
      <c r="L794" s="40"/>
      <c r="M794" s="40"/>
    </row>
    <row r="795" spans="1:13" ht="12.75" customHeight="1" x14ac:dyDescent="0.2">
      <c r="A795" s="38"/>
      <c r="B795" s="86"/>
      <c r="D795" s="40"/>
      <c r="E795" s="40"/>
      <c r="F795" s="40"/>
      <c r="G795" s="40"/>
      <c r="H795" s="40"/>
      <c r="I795" s="40"/>
      <c r="J795" s="40"/>
      <c r="K795" s="40"/>
      <c r="L795" s="40"/>
      <c r="M795" s="40"/>
    </row>
    <row r="796" spans="1:13" ht="12.75" customHeight="1" x14ac:dyDescent="0.2">
      <c r="A796" s="38"/>
      <c r="B796" s="86"/>
      <c r="D796" s="40"/>
      <c r="E796" s="40"/>
      <c r="F796" s="40"/>
      <c r="G796" s="40"/>
      <c r="H796" s="40"/>
      <c r="I796" s="40"/>
      <c r="J796" s="40"/>
      <c r="K796" s="40"/>
      <c r="L796" s="40"/>
      <c r="M796" s="40"/>
    </row>
    <row r="797" spans="1:13" ht="12.75" customHeight="1" x14ac:dyDescent="0.2">
      <c r="A797" s="38"/>
      <c r="B797" s="86"/>
      <c r="D797" s="40"/>
      <c r="E797" s="40"/>
      <c r="F797" s="40"/>
      <c r="G797" s="40"/>
      <c r="H797" s="40"/>
      <c r="I797" s="40"/>
      <c r="J797" s="40"/>
      <c r="K797" s="40"/>
      <c r="L797" s="40"/>
      <c r="M797" s="40"/>
    </row>
    <row r="798" spans="1:13" ht="12.75" customHeight="1" x14ac:dyDescent="0.2">
      <c r="A798" s="38"/>
      <c r="B798" s="86"/>
      <c r="D798" s="40"/>
      <c r="E798" s="40"/>
      <c r="F798" s="40"/>
      <c r="G798" s="40"/>
      <c r="H798" s="40"/>
      <c r="I798" s="40"/>
      <c r="J798" s="40"/>
      <c r="K798" s="40"/>
      <c r="L798" s="40"/>
      <c r="M798" s="40"/>
    </row>
    <row r="799" spans="1:13" ht="12.75" customHeight="1" x14ac:dyDescent="0.2">
      <c r="A799" s="38"/>
      <c r="B799" s="86"/>
      <c r="D799" s="40"/>
      <c r="E799" s="40"/>
      <c r="F799" s="40"/>
      <c r="G799" s="40"/>
      <c r="H799" s="40"/>
      <c r="I799" s="40"/>
      <c r="J799" s="40"/>
      <c r="K799" s="40"/>
      <c r="L799" s="40"/>
      <c r="M799" s="40"/>
    </row>
    <row r="800" spans="1:13" ht="12.75" customHeight="1" x14ac:dyDescent="0.2">
      <c r="A800" s="38"/>
      <c r="B800" s="86"/>
      <c r="D800" s="40"/>
      <c r="E800" s="40"/>
      <c r="F800" s="40"/>
      <c r="G800" s="40"/>
      <c r="H800" s="40"/>
      <c r="I800" s="40"/>
      <c r="J800" s="40"/>
      <c r="K800" s="40"/>
      <c r="L800" s="40"/>
      <c r="M800" s="40"/>
    </row>
    <row r="801" spans="1:13" ht="12.75" customHeight="1" x14ac:dyDescent="0.2">
      <c r="A801" s="38"/>
      <c r="B801" s="86"/>
      <c r="D801" s="40"/>
      <c r="E801" s="40"/>
      <c r="F801" s="40"/>
      <c r="G801" s="40"/>
      <c r="H801" s="40"/>
      <c r="I801" s="40"/>
      <c r="J801" s="40"/>
      <c r="K801" s="40"/>
      <c r="L801" s="40"/>
      <c r="M801" s="40"/>
    </row>
    <row r="802" spans="1:13" ht="12.75" customHeight="1" x14ac:dyDescent="0.2">
      <c r="A802" s="38"/>
      <c r="B802" s="86"/>
      <c r="D802" s="40"/>
      <c r="E802" s="40"/>
      <c r="F802" s="40"/>
      <c r="G802" s="40"/>
      <c r="H802" s="40"/>
      <c r="I802" s="40"/>
      <c r="J802" s="40"/>
      <c r="K802" s="40"/>
      <c r="L802" s="40"/>
      <c r="M802" s="40"/>
    </row>
    <row r="803" spans="1:13" ht="12.75" customHeight="1" x14ac:dyDescent="0.2">
      <c r="A803" s="38"/>
      <c r="B803" s="86"/>
      <c r="D803" s="40"/>
      <c r="E803" s="40"/>
      <c r="F803" s="40"/>
      <c r="G803" s="40"/>
      <c r="H803" s="40"/>
      <c r="I803" s="40"/>
      <c r="J803" s="40"/>
      <c r="K803" s="40"/>
      <c r="L803" s="40"/>
      <c r="M803" s="40"/>
    </row>
    <row r="804" spans="1:13" ht="12.75" customHeight="1" x14ac:dyDescent="0.2">
      <c r="A804" s="38"/>
      <c r="B804" s="86"/>
      <c r="D804" s="40"/>
      <c r="E804" s="40"/>
      <c r="F804" s="40"/>
      <c r="G804" s="40"/>
      <c r="H804" s="40"/>
      <c r="I804" s="40"/>
      <c r="J804" s="40"/>
      <c r="K804" s="40"/>
      <c r="L804" s="40"/>
      <c r="M804" s="40"/>
    </row>
    <row r="805" spans="1:13" ht="12.75" customHeight="1" x14ac:dyDescent="0.2">
      <c r="A805" s="38"/>
      <c r="B805" s="86"/>
      <c r="D805" s="40"/>
      <c r="E805" s="40"/>
      <c r="F805" s="40"/>
      <c r="G805" s="40"/>
      <c r="H805" s="40"/>
      <c r="I805" s="40"/>
      <c r="J805" s="40"/>
      <c r="K805" s="40"/>
      <c r="L805" s="40"/>
      <c r="M805" s="40"/>
    </row>
    <row r="806" spans="1:13" ht="12.75" customHeight="1" x14ac:dyDescent="0.2">
      <c r="A806" s="38"/>
      <c r="B806" s="86"/>
      <c r="D806" s="40"/>
      <c r="E806" s="40"/>
      <c r="F806" s="40"/>
      <c r="G806" s="40"/>
      <c r="H806" s="40"/>
      <c r="I806" s="40"/>
      <c r="J806" s="40"/>
      <c r="K806" s="40"/>
      <c r="L806" s="40"/>
      <c r="M806" s="40"/>
    </row>
    <row r="807" spans="1:13" ht="12.75" customHeight="1" x14ac:dyDescent="0.2">
      <c r="A807" s="38"/>
      <c r="B807" s="86"/>
      <c r="D807" s="40"/>
      <c r="E807" s="40"/>
      <c r="F807" s="40"/>
      <c r="G807" s="40"/>
      <c r="H807" s="40"/>
      <c r="I807" s="40"/>
      <c r="J807" s="40"/>
      <c r="K807" s="40"/>
      <c r="L807" s="40"/>
      <c r="M807" s="40"/>
    </row>
    <row r="808" spans="1:13" ht="12.75" customHeight="1" x14ac:dyDescent="0.2">
      <c r="A808" s="38"/>
      <c r="B808" s="86"/>
      <c r="D808" s="40"/>
      <c r="E808" s="40"/>
      <c r="F808" s="40"/>
      <c r="G808" s="40"/>
      <c r="H808" s="40"/>
      <c r="I808" s="40"/>
      <c r="J808" s="40"/>
      <c r="K808" s="40"/>
      <c r="L808" s="40"/>
      <c r="M808" s="40"/>
    </row>
    <row r="809" spans="1:13" ht="12.75" customHeight="1" x14ac:dyDescent="0.2">
      <c r="A809" s="38"/>
      <c r="B809" s="86"/>
      <c r="D809" s="40"/>
      <c r="E809" s="40"/>
      <c r="F809" s="40"/>
      <c r="G809" s="40"/>
      <c r="H809" s="40"/>
      <c r="I809" s="40"/>
      <c r="J809" s="40"/>
      <c r="K809" s="40"/>
      <c r="L809" s="40"/>
      <c r="M809" s="40"/>
    </row>
    <row r="810" spans="1:13" ht="12.75" customHeight="1" x14ac:dyDescent="0.2">
      <c r="A810" s="38"/>
      <c r="B810" s="86"/>
      <c r="D810" s="40"/>
      <c r="E810" s="40"/>
      <c r="F810" s="40"/>
      <c r="G810" s="40"/>
      <c r="H810" s="40"/>
      <c r="I810" s="40"/>
      <c r="J810" s="40"/>
      <c r="K810" s="40"/>
      <c r="L810" s="40"/>
      <c r="M810" s="40"/>
    </row>
    <row r="811" spans="1:13" ht="12.75" customHeight="1" x14ac:dyDescent="0.2">
      <c r="A811" s="38"/>
      <c r="B811" s="86"/>
      <c r="D811" s="40"/>
      <c r="E811" s="40"/>
      <c r="F811" s="40"/>
      <c r="G811" s="40"/>
      <c r="H811" s="40"/>
      <c r="I811" s="40"/>
      <c r="J811" s="40"/>
      <c r="K811" s="40"/>
      <c r="L811" s="40"/>
      <c r="M811" s="40"/>
    </row>
    <row r="812" spans="1:13" ht="12.75" customHeight="1" x14ac:dyDescent="0.2">
      <c r="A812" s="38"/>
      <c r="B812" s="86"/>
      <c r="D812" s="40"/>
      <c r="E812" s="40"/>
      <c r="F812" s="40"/>
      <c r="G812" s="40"/>
      <c r="H812" s="40"/>
      <c r="I812" s="40"/>
      <c r="J812" s="40"/>
      <c r="K812" s="40"/>
      <c r="L812" s="40"/>
      <c r="M812" s="40"/>
    </row>
    <row r="813" spans="1:13" ht="12.75" customHeight="1" x14ac:dyDescent="0.2">
      <c r="A813" s="38"/>
      <c r="B813" s="86"/>
      <c r="D813" s="40"/>
      <c r="E813" s="40"/>
      <c r="F813" s="40"/>
      <c r="G813" s="40"/>
      <c r="H813" s="40"/>
      <c r="I813" s="40"/>
      <c r="J813" s="40"/>
      <c r="K813" s="40"/>
      <c r="L813" s="40"/>
      <c r="M813" s="40"/>
    </row>
    <row r="814" spans="1:13" ht="12.75" customHeight="1" x14ac:dyDescent="0.2">
      <c r="A814" s="38"/>
      <c r="B814" s="86"/>
      <c r="D814" s="40"/>
      <c r="E814" s="40"/>
      <c r="F814" s="40"/>
      <c r="G814" s="40"/>
      <c r="H814" s="40"/>
      <c r="I814" s="40"/>
      <c r="J814" s="40"/>
      <c r="K814" s="40"/>
      <c r="L814" s="40"/>
      <c r="M814" s="40"/>
    </row>
    <row r="815" spans="1:13" ht="12.75" customHeight="1" x14ac:dyDescent="0.2">
      <c r="A815" s="38"/>
      <c r="B815" s="86"/>
      <c r="D815" s="40"/>
      <c r="E815" s="40"/>
      <c r="F815" s="40"/>
      <c r="G815" s="40"/>
      <c r="H815" s="40"/>
      <c r="I815" s="40"/>
      <c r="J815" s="40"/>
      <c r="K815" s="40"/>
      <c r="L815" s="40"/>
      <c r="M815" s="40"/>
    </row>
    <row r="816" spans="1:13" ht="12.75" customHeight="1" x14ac:dyDescent="0.2">
      <c r="A816" s="38"/>
      <c r="B816" s="86"/>
      <c r="D816" s="40"/>
      <c r="E816" s="40"/>
      <c r="F816" s="40"/>
      <c r="G816" s="40"/>
      <c r="H816" s="40"/>
      <c r="I816" s="40"/>
      <c r="J816" s="40"/>
      <c r="K816" s="40"/>
      <c r="L816" s="40"/>
      <c r="M816" s="40"/>
    </row>
    <row r="817" spans="1:13" ht="12.75" customHeight="1" x14ac:dyDescent="0.2">
      <c r="A817" s="38"/>
      <c r="B817" s="86"/>
      <c r="D817" s="40"/>
      <c r="E817" s="40"/>
      <c r="F817" s="40"/>
      <c r="G817" s="40"/>
      <c r="H817" s="40"/>
      <c r="I817" s="40"/>
      <c r="J817" s="40"/>
      <c r="K817" s="40"/>
      <c r="L817" s="40"/>
      <c r="M817" s="40"/>
    </row>
    <row r="818" spans="1:13" ht="12.75" customHeight="1" x14ac:dyDescent="0.2">
      <c r="A818" s="38"/>
      <c r="B818" s="86"/>
      <c r="D818" s="40"/>
      <c r="E818" s="40"/>
      <c r="F818" s="40"/>
      <c r="G818" s="40"/>
      <c r="H818" s="40"/>
      <c r="I818" s="40"/>
      <c r="J818" s="40"/>
      <c r="K818" s="40"/>
      <c r="L818" s="40"/>
      <c r="M818" s="40"/>
    </row>
    <row r="819" spans="1:13" ht="12.75" customHeight="1" x14ac:dyDescent="0.2">
      <c r="A819" s="38"/>
      <c r="B819" s="86"/>
      <c r="D819" s="40"/>
      <c r="E819" s="40"/>
      <c r="F819" s="40"/>
      <c r="G819" s="40"/>
      <c r="H819" s="40"/>
      <c r="I819" s="40"/>
      <c r="J819" s="40"/>
      <c r="K819" s="40"/>
      <c r="L819" s="40"/>
      <c r="M819" s="40"/>
    </row>
    <row r="820" spans="1:13" ht="12.75" customHeight="1" x14ac:dyDescent="0.2">
      <c r="A820" s="38"/>
      <c r="B820" s="86"/>
      <c r="D820" s="40"/>
      <c r="E820" s="40"/>
      <c r="F820" s="40"/>
      <c r="G820" s="40"/>
      <c r="H820" s="40"/>
      <c r="I820" s="40"/>
      <c r="J820" s="40"/>
      <c r="K820" s="40"/>
      <c r="L820" s="40"/>
      <c r="M820" s="40"/>
    </row>
    <row r="821" spans="1:13" ht="12.75" customHeight="1" x14ac:dyDescent="0.2">
      <c r="A821" s="38"/>
      <c r="B821" s="86"/>
      <c r="D821" s="40"/>
      <c r="E821" s="40"/>
      <c r="F821" s="40"/>
      <c r="G821" s="40"/>
      <c r="H821" s="40"/>
      <c r="I821" s="40"/>
      <c r="J821" s="40"/>
      <c r="K821" s="40"/>
      <c r="L821" s="40"/>
      <c r="M821" s="40"/>
    </row>
    <row r="822" spans="1:13" ht="12.75" customHeight="1" x14ac:dyDescent="0.2">
      <c r="A822" s="38"/>
      <c r="B822" s="86"/>
      <c r="D822" s="40"/>
      <c r="E822" s="40"/>
      <c r="F822" s="40"/>
      <c r="G822" s="40"/>
      <c r="H822" s="40"/>
      <c r="I822" s="40"/>
      <c r="J822" s="40"/>
      <c r="K822" s="40"/>
      <c r="L822" s="40"/>
      <c r="M822" s="40"/>
    </row>
    <row r="823" spans="1:13" ht="12.75" customHeight="1" x14ac:dyDescent="0.2">
      <c r="A823" s="38"/>
      <c r="B823" s="86"/>
      <c r="D823" s="40"/>
      <c r="E823" s="40"/>
      <c r="F823" s="40"/>
      <c r="G823" s="40"/>
      <c r="H823" s="40"/>
      <c r="I823" s="40"/>
      <c r="J823" s="40"/>
      <c r="K823" s="40"/>
      <c r="L823" s="40"/>
      <c r="M823" s="40"/>
    </row>
    <row r="824" spans="1:13" ht="12.75" customHeight="1" x14ac:dyDescent="0.2">
      <c r="A824" s="38"/>
      <c r="B824" s="86"/>
      <c r="D824" s="40"/>
      <c r="E824" s="40"/>
      <c r="F824" s="40"/>
      <c r="G824" s="40"/>
      <c r="H824" s="40"/>
      <c r="I824" s="40"/>
      <c r="J824" s="40"/>
      <c r="K824" s="40"/>
      <c r="L824" s="40"/>
      <c r="M824" s="40"/>
    </row>
    <row r="825" spans="1:13" ht="12.75" customHeight="1" x14ac:dyDescent="0.2">
      <c r="A825" s="38"/>
      <c r="B825" s="86"/>
      <c r="D825" s="40"/>
      <c r="E825" s="40"/>
      <c r="F825" s="40"/>
      <c r="G825" s="40"/>
      <c r="H825" s="40"/>
      <c r="I825" s="40"/>
      <c r="J825" s="40"/>
      <c r="K825" s="40"/>
      <c r="L825" s="40"/>
      <c r="M825" s="40"/>
    </row>
    <row r="826" spans="1:13" ht="12.75" customHeight="1" x14ac:dyDescent="0.2">
      <c r="A826" s="38"/>
      <c r="B826" s="86"/>
      <c r="D826" s="40"/>
      <c r="E826" s="40"/>
      <c r="F826" s="40"/>
      <c r="G826" s="40"/>
      <c r="H826" s="40"/>
      <c r="I826" s="40"/>
      <c r="J826" s="40"/>
      <c r="K826" s="40"/>
      <c r="L826" s="40"/>
      <c r="M826" s="40"/>
    </row>
    <row r="827" spans="1:13" ht="12.75" customHeight="1" x14ac:dyDescent="0.2">
      <c r="A827" s="38"/>
      <c r="B827" s="86"/>
      <c r="D827" s="40"/>
      <c r="E827" s="40"/>
      <c r="F827" s="40"/>
      <c r="G827" s="40"/>
      <c r="H827" s="40"/>
      <c r="I827" s="40"/>
      <c r="J827" s="40"/>
      <c r="K827" s="40"/>
      <c r="L827" s="40"/>
      <c r="M827" s="40"/>
    </row>
    <row r="828" spans="1:13" ht="12.75" customHeight="1" x14ac:dyDescent="0.2">
      <c r="A828" s="38"/>
      <c r="B828" s="86"/>
      <c r="D828" s="40"/>
      <c r="E828" s="40"/>
      <c r="F828" s="40"/>
      <c r="G828" s="40"/>
      <c r="H828" s="40"/>
      <c r="I828" s="40"/>
      <c r="J828" s="40"/>
      <c r="K828" s="40"/>
      <c r="L828" s="40"/>
      <c r="M828" s="40"/>
    </row>
    <row r="829" spans="1:13" ht="12.75" customHeight="1" x14ac:dyDescent="0.2">
      <c r="A829" s="38"/>
      <c r="B829" s="86"/>
      <c r="D829" s="40"/>
      <c r="E829" s="40"/>
      <c r="F829" s="40"/>
      <c r="G829" s="40"/>
      <c r="H829" s="40"/>
      <c r="I829" s="40"/>
      <c r="J829" s="40"/>
      <c r="K829" s="40"/>
      <c r="L829" s="40"/>
      <c r="M829" s="40"/>
    </row>
    <row r="830" spans="1:13" ht="12.75" customHeight="1" x14ac:dyDescent="0.2">
      <c r="A830" s="38"/>
      <c r="B830" s="86"/>
      <c r="D830" s="40"/>
      <c r="E830" s="40"/>
      <c r="F830" s="40"/>
      <c r="G830" s="40"/>
      <c r="H830" s="40"/>
      <c r="I830" s="40"/>
      <c r="J830" s="40"/>
      <c r="K830" s="40"/>
      <c r="L830" s="40"/>
      <c r="M830" s="40"/>
    </row>
    <row r="831" spans="1:13" ht="12.75" customHeight="1" x14ac:dyDescent="0.2">
      <c r="A831" s="38"/>
      <c r="B831" s="86"/>
      <c r="D831" s="40"/>
      <c r="E831" s="40"/>
      <c r="F831" s="40"/>
      <c r="G831" s="40"/>
      <c r="H831" s="40"/>
      <c r="I831" s="40"/>
      <c r="J831" s="40"/>
      <c r="K831" s="40"/>
      <c r="L831" s="40"/>
      <c r="M831" s="40"/>
    </row>
    <row r="832" spans="1:13" ht="12.75" customHeight="1" x14ac:dyDescent="0.2">
      <c r="A832" s="38"/>
      <c r="B832" s="86"/>
      <c r="D832" s="40"/>
      <c r="E832" s="40"/>
      <c r="F832" s="40"/>
      <c r="G832" s="40"/>
      <c r="H832" s="40"/>
      <c r="I832" s="40"/>
      <c r="J832" s="40"/>
      <c r="K832" s="40"/>
      <c r="L832" s="40"/>
      <c r="M832" s="40"/>
    </row>
    <row r="833" spans="1:13" ht="12.75" customHeight="1" x14ac:dyDescent="0.2">
      <c r="A833" s="38"/>
      <c r="B833" s="86"/>
      <c r="D833" s="40"/>
      <c r="E833" s="40"/>
      <c r="F833" s="40"/>
      <c r="G833" s="40"/>
      <c r="H833" s="40"/>
      <c r="I833" s="40"/>
      <c r="J833" s="40"/>
      <c r="K833" s="40"/>
      <c r="L833" s="40"/>
      <c r="M833" s="40"/>
    </row>
    <row r="834" spans="1:13" ht="12.75" customHeight="1" x14ac:dyDescent="0.2">
      <c r="A834" s="38"/>
      <c r="B834" s="86"/>
      <c r="D834" s="40"/>
      <c r="E834" s="40"/>
      <c r="F834" s="40"/>
      <c r="G834" s="40"/>
      <c r="H834" s="40"/>
      <c r="I834" s="40"/>
      <c r="J834" s="40"/>
      <c r="K834" s="40"/>
      <c r="L834" s="40"/>
      <c r="M834" s="40"/>
    </row>
    <row r="835" spans="1:13" ht="12.75" customHeight="1" x14ac:dyDescent="0.2">
      <c r="A835" s="38"/>
      <c r="B835" s="86"/>
      <c r="D835" s="40"/>
      <c r="E835" s="40"/>
      <c r="F835" s="40"/>
      <c r="G835" s="40"/>
      <c r="H835" s="40"/>
      <c r="I835" s="40"/>
      <c r="J835" s="40"/>
      <c r="K835" s="40"/>
      <c r="L835" s="40"/>
      <c r="M835" s="40"/>
    </row>
    <row r="836" spans="1:13" ht="12.75" customHeight="1" x14ac:dyDescent="0.2">
      <c r="A836" s="38"/>
      <c r="B836" s="86"/>
      <c r="D836" s="40"/>
      <c r="E836" s="40"/>
      <c r="F836" s="40"/>
      <c r="G836" s="40"/>
      <c r="H836" s="40"/>
      <c r="I836" s="40"/>
      <c r="J836" s="40"/>
      <c r="K836" s="40"/>
      <c r="L836" s="40"/>
      <c r="M836" s="40"/>
    </row>
    <row r="837" spans="1:13" ht="12.75" customHeight="1" x14ac:dyDescent="0.2">
      <c r="A837" s="38"/>
      <c r="B837" s="86"/>
      <c r="D837" s="40"/>
      <c r="E837" s="40"/>
      <c r="F837" s="40"/>
      <c r="G837" s="40"/>
      <c r="H837" s="40"/>
      <c r="I837" s="40"/>
      <c r="J837" s="40"/>
      <c r="K837" s="40"/>
      <c r="L837" s="40"/>
      <c r="M837" s="40"/>
    </row>
    <row r="838" spans="1:13" ht="12.75" customHeight="1" x14ac:dyDescent="0.2">
      <c r="A838" s="38"/>
      <c r="B838" s="86"/>
      <c r="D838" s="40"/>
      <c r="E838" s="40"/>
      <c r="F838" s="40"/>
      <c r="G838" s="40"/>
      <c r="H838" s="40"/>
      <c r="I838" s="40"/>
      <c r="J838" s="40"/>
      <c r="K838" s="40"/>
      <c r="L838" s="40"/>
      <c r="M838" s="40"/>
    </row>
    <row r="839" spans="1:13" ht="12.75" customHeight="1" x14ac:dyDescent="0.2">
      <c r="A839" s="38"/>
      <c r="B839" s="86"/>
      <c r="D839" s="40"/>
      <c r="E839" s="40"/>
      <c r="F839" s="40"/>
      <c r="G839" s="40"/>
      <c r="H839" s="40"/>
      <c r="I839" s="40"/>
      <c r="J839" s="40"/>
      <c r="K839" s="40"/>
      <c r="L839" s="40"/>
      <c r="M839" s="40"/>
    </row>
    <row r="840" spans="1:13" ht="12.75" customHeight="1" x14ac:dyDescent="0.2">
      <c r="A840" s="38"/>
      <c r="B840" s="86"/>
      <c r="D840" s="40"/>
      <c r="E840" s="40"/>
      <c r="F840" s="40"/>
      <c r="G840" s="40"/>
      <c r="H840" s="40"/>
      <c r="I840" s="40"/>
      <c r="J840" s="40"/>
      <c r="K840" s="40"/>
      <c r="L840" s="40"/>
      <c r="M840" s="40"/>
    </row>
    <row r="841" spans="1:13" ht="12.75" customHeight="1" x14ac:dyDescent="0.2">
      <c r="A841" s="38"/>
      <c r="B841" s="86"/>
      <c r="D841" s="40"/>
      <c r="E841" s="40"/>
      <c r="F841" s="40"/>
      <c r="G841" s="40"/>
      <c r="H841" s="40"/>
      <c r="I841" s="40"/>
      <c r="J841" s="40"/>
      <c r="K841" s="40"/>
      <c r="L841" s="40"/>
      <c r="M841" s="40"/>
    </row>
    <row r="842" spans="1:13" ht="12.75" customHeight="1" x14ac:dyDescent="0.2">
      <c r="A842" s="38"/>
      <c r="B842" s="86"/>
      <c r="D842" s="40"/>
      <c r="E842" s="40"/>
      <c r="F842" s="40"/>
      <c r="G842" s="40"/>
      <c r="H842" s="40"/>
      <c r="I842" s="40"/>
      <c r="J842" s="40"/>
      <c r="K842" s="40"/>
      <c r="L842" s="40"/>
      <c r="M842" s="40"/>
    </row>
    <row r="843" spans="1:13" ht="12.75" customHeight="1" x14ac:dyDescent="0.2">
      <c r="A843" s="38"/>
      <c r="B843" s="86"/>
      <c r="D843" s="40"/>
      <c r="E843" s="40"/>
      <c r="F843" s="40"/>
      <c r="G843" s="40"/>
      <c r="H843" s="40"/>
      <c r="I843" s="40"/>
      <c r="J843" s="40"/>
      <c r="K843" s="40"/>
      <c r="L843" s="40"/>
      <c r="M843" s="40"/>
    </row>
    <row r="844" spans="1:13" ht="12.75" customHeight="1" x14ac:dyDescent="0.2">
      <c r="A844" s="38"/>
      <c r="B844" s="86"/>
      <c r="D844" s="40"/>
      <c r="E844" s="40"/>
      <c r="F844" s="40"/>
      <c r="G844" s="40"/>
      <c r="H844" s="40"/>
      <c r="I844" s="40"/>
      <c r="J844" s="40"/>
      <c r="K844" s="40"/>
      <c r="L844" s="40"/>
      <c r="M844" s="40"/>
    </row>
    <row r="845" spans="1:13" ht="12.75" customHeight="1" x14ac:dyDescent="0.2">
      <c r="A845" s="38"/>
      <c r="B845" s="86"/>
      <c r="D845" s="40"/>
      <c r="E845" s="40"/>
      <c r="F845" s="40"/>
      <c r="G845" s="40"/>
      <c r="H845" s="40"/>
      <c r="I845" s="40"/>
      <c r="J845" s="40"/>
      <c r="K845" s="40"/>
      <c r="L845" s="40"/>
      <c r="M845" s="40"/>
    </row>
    <row r="846" spans="1:13" ht="12.75" customHeight="1" x14ac:dyDescent="0.2">
      <c r="A846" s="38"/>
      <c r="B846" s="86"/>
      <c r="D846" s="40"/>
      <c r="E846" s="40"/>
      <c r="F846" s="40"/>
      <c r="G846" s="40"/>
      <c r="H846" s="40"/>
      <c r="I846" s="40"/>
      <c r="J846" s="40"/>
      <c r="K846" s="40"/>
      <c r="L846" s="40"/>
      <c r="M846" s="40"/>
    </row>
    <row r="847" spans="1:13" ht="12.75" customHeight="1" x14ac:dyDescent="0.2">
      <c r="A847" s="38"/>
      <c r="B847" s="86"/>
      <c r="D847" s="40"/>
      <c r="E847" s="40"/>
      <c r="F847" s="40"/>
      <c r="G847" s="40"/>
      <c r="H847" s="40"/>
      <c r="I847" s="40"/>
      <c r="J847" s="40"/>
      <c r="K847" s="40"/>
      <c r="L847" s="40"/>
      <c r="M847" s="40"/>
    </row>
    <row r="848" spans="1:13" ht="12.75" customHeight="1" x14ac:dyDescent="0.2">
      <c r="A848" s="38"/>
      <c r="B848" s="86"/>
      <c r="D848" s="40"/>
      <c r="E848" s="40"/>
      <c r="F848" s="40"/>
      <c r="G848" s="40"/>
      <c r="H848" s="40"/>
      <c r="I848" s="40"/>
      <c r="J848" s="40"/>
      <c r="K848" s="40"/>
      <c r="L848" s="40"/>
      <c r="M848" s="40"/>
    </row>
    <row r="849" spans="1:13" ht="12.75" customHeight="1" x14ac:dyDescent="0.2">
      <c r="A849" s="38"/>
      <c r="B849" s="86"/>
      <c r="D849" s="40"/>
      <c r="E849" s="40"/>
      <c r="F849" s="40"/>
      <c r="G849" s="40"/>
      <c r="H849" s="40"/>
      <c r="I849" s="40"/>
      <c r="J849" s="40"/>
      <c r="K849" s="40"/>
      <c r="L849" s="40"/>
      <c r="M849" s="40"/>
    </row>
    <row r="850" spans="1:13" ht="12.75" customHeight="1" x14ac:dyDescent="0.2">
      <c r="A850" s="38"/>
      <c r="B850" s="86"/>
      <c r="D850" s="40"/>
      <c r="E850" s="40"/>
      <c r="F850" s="40"/>
      <c r="G850" s="40"/>
      <c r="H850" s="40"/>
      <c r="I850" s="40"/>
      <c r="J850" s="40"/>
      <c r="K850" s="40"/>
      <c r="L850" s="40"/>
      <c r="M850" s="40"/>
    </row>
    <row r="851" spans="1:13" ht="12.75" customHeight="1" x14ac:dyDescent="0.2">
      <c r="A851" s="38"/>
      <c r="B851" s="86"/>
      <c r="D851" s="40"/>
      <c r="E851" s="40"/>
      <c r="F851" s="40"/>
      <c r="G851" s="40"/>
      <c r="H851" s="40"/>
      <c r="I851" s="40"/>
      <c r="J851" s="40"/>
      <c r="K851" s="40"/>
      <c r="L851" s="40"/>
      <c r="M851" s="40"/>
    </row>
    <row r="852" spans="1:13" ht="12.75" customHeight="1" x14ac:dyDescent="0.2">
      <c r="A852" s="38"/>
      <c r="B852" s="86"/>
      <c r="D852" s="40"/>
      <c r="E852" s="40"/>
      <c r="F852" s="40"/>
      <c r="G852" s="40"/>
      <c r="H852" s="40"/>
      <c r="I852" s="40"/>
      <c r="J852" s="40"/>
      <c r="K852" s="40"/>
      <c r="L852" s="40"/>
      <c r="M852" s="40"/>
    </row>
    <row r="853" spans="1:13" ht="12.75" customHeight="1" x14ac:dyDescent="0.2">
      <c r="A853" s="38"/>
      <c r="B853" s="86"/>
      <c r="D853" s="40"/>
      <c r="E853" s="40"/>
      <c r="F853" s="40"/>
      <c r="G853" s="40"/>
      <c r="H853" s="40"/>
      <c r="I853" s="40"/>
      <c r="J853" s="40"/>
      <c r="K853" s="40"/>
      <c r="L853" s="40"/>
      <c r="M853" s="40"/>
    </row>
    <row r="854" spans="1:13" ht="12.75" customHeight="1" x14ac:dyDescent="0.2">
      <c r="A854" s="38"/>
      <c r="B854" s="86"/>
      <c r="D854" s="40"/>
      <c r="E854" s="40"/>
      <c r="F854" s="40"/>
      <c r="G854" s="40"/>
      <c r="H854" s="40"/>
      <c r="I854" s="40"/>
      <c r="J854" s="40"/>
      <c r="K854" s="40"/>
      <c r="L854" s="40"/>
      <c r="M854" s="40"/>
    </row>
    <row r="855" spans="1:13" ht="12.75" customHeight="1" x14ac:dyDescent="0.2">
      <c r="A855" s="38"/>
      <c r="B855" s="86"/>
      <c r="D855" s="40"/>
      <c r="E855" s="40"/>
      <c r="F855" s="40"/>
      <c r="G855" s="40"/>
      <c r="H855" s="40"/>
      <c r="I855" s="40"/>
      <c r="J855" s="40"/>
      <c r="K855" s="40"/>
      <c r="L855" s="40"/>
      <c r="M855" s="40"/>
    </row>
    <row r="856" spans="1:13" ht="12.75" customHeight="1" x14ac:dyDescent="0.2">
      <c r="A856" s="38"/>
      <c r="B856" s="86"/>
      <c r="D856" s="40"/>
      <c r="E856" s="40"/>
      <c r="F856" s="40"/>
      <c r="G856" s="40"/>
      <c r="H856" s="40"/>
      <c r="I856" s="40"/>
      <c r="J856" s="40"/>
      <c r="K856" s="40"/>
      <c r="L856" s="40"/>
      <c r="M856" s="40"/>
    </row>
    <row r="857" spans="1:13" ht="12.75" customHeight="1" x14ac:dyDescent="0.2">
      <c r="A857" s="38"/>
      <c r="B857" s="86"/>
      <c r="D857" s="40"/>
      <c r="E857" s="40"/>
      <c r="F857" s="40"/>
      <c r="G857" s="40"/>
      <c r="H857" s="40"/>
      <c r="I857" s="40"/>
      <c r="J857" s="40"/>
      <c r="K857" s="40"/>
      <c r="L857" s="40"/>
      <c r="M857" s="40"/>
    </row>
    <row r="858" spans="1:13" ht="12.75" customHeight="1" x14ac:dyDescent="0.2">
      <c r="A858" s="38"/>
      <c r="B858" s="86"/>
      <c r="D858" s="40"/>
      <c r="E858" s="40"/>
      <c r="F858" s="40"/>
      <c r="G858" s="40"/>
      <c r="H858" s="40"/>
      <c r="I858" s="40"/>
      <c r="J858" s="40"/>
      <c r="K858" s="40"/>
      <c r="L858" s="40"/>
      <c r="M858" s="40"/>
    </row>
    <row r="859" spans="1:13" ht="12.75" customHeight="1" x14ac:dyDescent="0.2">
      <c r="A859" s="38"/>
      <c r="B859" s="86"/>
      <c r="D859" s="40"/>
      <c r="E859" s="40"/>
      <c r="F859" s="40"/>
      <c r="G859" s="40"/>
      <c r="H859" s="40"/>
      <c r="I859" s="40"/>
      <c r="J859" s="40"/>
      <c r="K859" s="40"/>
      <c r="L859" s="40"/>
      <c r="M859" s="40"/>
    </row>
    <row r="860" spans="1:13" ht="12.75" customHeight="1" x14ac:dyDescent="0.2">
      <c r="A860" s="38"/>
      <c r="B860" s="86"/>
      <c r="D860" s="40"/>
      <c r="E860" s="40"/>
      <c r="F860" s="40"/>
      <c r="G860" s="40"/>
      <c r="H860" s="40"/>
      <c r="I860" s="40"/>
      <c r="J860" s="40"/>
      <c r="K860" s="40"/>
      <c r="L860" s="40"/>
      <c r="M860" s="40"/>
    </row>
    <row r="861" spans="1:13" ht="12.75" customHeight="1" x14ac:dyDescent="0.2">
      <c r="A861" s="38"/>
      <c r="B861" s="86"/>
      <c r="D861" s="40"/>
      <c r="E861" s="40"/>
      <c r="F861" s="40"/>
      <c r="G861" s="40"/>
      <c r="H861" s="40"/>
      <c r="I861" s="40"/>
      <c r="J861" s="40"/>
      <c r="K861" s="40"/>
      <c r="L861" s="40"/>
      <c r="M861" s="40"/>
    </row>
    <row r="862" spans="1:13" ht="12.75" customHeight="1" x14ac:dyDescent="0.2">
      <c r="A862" s="38"/>
      <c r="B862" s="86"/>
      <c r="D862" s="40"/>
      <c r="E862" s="40"/>
      <c r="F862" s="40"/>
      <c r="G862" s="40"/>
      <c r="H862" s="40"/>
      <c r="I862" s="40"/>
      <c r="J862" s="40"/>
      <c r="K862" s="40"/>
      <c r="L862" s="40"/>
      <c r="M862" s="40"/>
    </row>
    <row r="863" spans="1:13" ht="12.75" customHeight="1" x14ac:dyDescent="0.2">
      <c r="A863" s="38"/>
      <c r="B863" s="86"/>
      <c r="D863" s="40"/>
      <c r="E863" s="40"/>
      <c r="F863" s="40"/>
      <c r="G863" s="40"/>
      <c r="H863" s="40"/>
      <c r="I863" s="40"/>
      <c r="J863" s="40"/>
      <c r="K863" s="40"/>
      <c r="L863" s="40"/>
      <c r="M863" s="40"/>
    </row>
    <row r="864" spans="1:13" ht="12.75" customHeight="1" x14ac:dyDescent="0.2">
      <c r="A864" s="38"/>
      <c r="B864" s="86"/>
      <c r="D864" s="40"/>
      <c r="E864" s="40"/>
      <c r="F864" s="40"/>
      <c r="G864" s="40"/>
      <c r="H864" s="40"/>
      <c r="I864" s="40"/>
      <c r="J864" s="40"/>
      <c r="K864" s="40"/>
      <c r="L864" s="40"/>
      <c r="M864" s="40"/>
    </row>
    <row r="865" spans="1:13" ht="12.75" customHeight="1" x14ac:dyDescent="0.2">
      <c r="A865" s="38"/>
      <c r="B865" s="86"/>
      <c r="D865" s="40"/>
      <c r="E865" s="40"/>
      <c r="F865" s="40"/>
      <c r="G865" s="40"/>
      <c r="H865" s="40"/>
      <c r="I865" s="40"/>
      <c r="J865" s="40"/>
      <c r="K865" s="40"/>
      <c r="L865" s="40"/>
      <c r="M865" s="40"/>
    </row>
    <row r="866" spans="1:13" ht="12.75" customHeight="1" x14ac:dyDescent="0.2">
      <c r="A866" s="38"/>
      <c r="B866" s="86"/>
      <c r="D866" s="40"/>
      <c r="E866" s="40"/>
      <c r="F866" s="40"/>
      <c r="G866" s="40"/>
      <c r="H866" s="40"/>
      <c r="I866" s="40"/>
      <c r="J866" s="40"/>
      <c r="K866" s="40"/>
      <c r="L866" s="40"/>
      <c r="M866" s="40"/>
    </row>
    <row r="867" spans="1:13" ht="12.75" customHeight="1" x14ac:dyDescent="0.2">
      <c r="A867" s="38"/>
      <c r="B867" s="86"/>
      <c r="D867" s="40"/>
      <c r="E867" s="40"/>
      <c r="F867" s="40"/>
      <c r="G867" s="40"/>
      <c r="H867" s="40"/>
      <c r="I867" s="40"/>
      <c r="J867" s="40"/>
      <c r="K867" s="40"/>
      <c r="L867" s="40"/>
      <c r="M867" s="40"/>
    </row>
    <row r="868" spans="1:13" ht="12.75" customHeight="1" x14ac:dyDescent="0.2">
      <c r="A868" s="38"/>
      <c r="B868" s="86"/>
      <c r="D868" s="40"/>
      <c r="E868" s="40"/>
      <c r="F868" s="40"/>
      <c r="G868" s="40"/>
      <c r="H868" s="40"/>
      <c r="I868" s="40"/>
      <c r="J868" s="40"/>
      <c r="K868" s="40"/>
      <c r="L868" s="40"/>
      <c r="M868" s="40"/>
    </row>
    <row r="869" spans="1:13" ht="12.75" customHeight="1" x14ac:dyDescent="0.2">
      <c r="A869" s="38"/>
      <c r="B869" s="86"/>
      <c r="D869" s="40"/>
      <c r="E869" s="40"/>
      <c r="F869" s="40"/>
      <c r="G869" s="40"/>
      <c r="H869" s="40"/>
      <c r="I869" s="40"/>
      <c r="J869" s="40"/>
      <c r="K869" s="40"/>
      <c r="L869" s="40"/>
      <c r="M869" s="40"/>
    </row>
    <row r="870" spans="1:13" ht="12.75" customHeight="1" x14ac:dyDescent="0.2">
      <c r="A870" s="38"/>
      <c r="B870" s="86"/>
      <c r="D870" s="40"/>
      <c r="E870" s="40"/>
      <c r="F870" s="40"/>
      <c r="G870" s="40"/>
      <c r="H870" s="40"/>
      <c r="I870" s="40"/>
      <c r="J870" s="40"/>
      <c r="K870" s="40"/>
      <c r="L870" s="40"/>
      <c r="M870" s="40"/>
    </row>
    <row r="871" spans="1:13" ht="12.75" customHeight="1" x14ac:dyDescent="0.2">
      <c r="A871" s="38"/>
      <c r="B871" s="86"/>
      <c r="D871" s="40"/>
      <c r="E871" s="40"/>
      <c r="F871" s="40"/>
      <c r="G871" s="40"/>
      <c r="H871" s="40"/>
      <c r="I871" s="40"/>
      <c r="J871" s="40"/>
      <c r="K871" s="40"/>
      <c r="L871" s="40"/>
      <c r="M871" s="40"/>
    </row>
    <row r="872" spans="1:13" ht="12.75" customHeight="1" x14ac:dyDescent="0.2">
      <c r="A872" s="38"/>
      <c r="B872" s="86"/>
      <c r="D872" s="40"/>
      <c r="E872" s="40"/>
      <c r="F872" s="40"/>
      <c r="G872" s="40"/>
      <c r="H872" s="40"/>
      <c r="I872" s="40"/>
      <c r="J872" s="40"/>
      <c r="K872" s="40"/>
      <c r="L872" s="40"/>
      <c r="M872" s="40"/>
    </row>
    <row r="873" spans="1:13" ht="12.75" customHeight="1" x14ac:dyDescent="0.2">
      <c r="A873" s="38"/>
      <c r="B873" s="86"/>
      <c r="D873" s="40"/>
      <c r="E873" s="40"/>
      <c r="F873" s="40"/>
      <c r="G873" s="40"/>
      <c r="H873" s="40"/>
      <c r="I873" s="40"/>
      <c r="J873" s="40"/>
      <c r="K873" s="40"/>
      <c r="L873" s="40"/>
      <c r="M873" s="40"/>
    </row>
    <row r="874" spans="1:13" ht="12.75" customHeight="1" x14ac:dyDescent="0.2">
      <c r="A874" s="38"/>
      <c r="B874" s="86"/>
      <c r="D874" s="40"/>
      <c r="E874" s="40"/>
      <c r="F874" s="40"/>
      <c r="G874" s="40"/>
      <c r="H874" s="40"/>
      <c r="I874" s="40"/>
      <c r="J874" s="40"/>
      <c r="K874" s="40"/>
      <c r="L874" s="40"/>
      <c r="M874" s="40"/>
    </row>
    <row r="875" spans="1:13" ht="12.75" customHeight="1" x14ac:dyDescent="0.2">
      <c r="A875" s="38"/>
      <c r="B875" s="86"/>
      <c r="D875" s="40"/>
      <c r="E875" s="40"/>
      <c r="F875" s="40"/>
      <c r="G875" s="40"/>
      <c r="H875" s="40"/>
      <c r="I875" s="40"/>
      <c r="J875" s="40"/>
      <c r="K875" s="40"/>
      <c r="L875" s="40"/>
      <c r="M875" s="40"/>
    </row>
    <row r="876" spans="1:13" ht="12.75" customHeight="1" x14ac:dyDescent="0.2">
      <c r="A876" s="38"/>
      <c r="B876" s="86"/>
      <c r="D876" s="40"/>
      <c r="E876" s="40"/>
      <c r="F876" s="40"/>
      <c r="G876" s="40"/>
      <c r="H876" s="40"/>
      <c r="I876" s="40"/>
      <c r="J876" s="40"/>
      <c r="K876" s="40"/>
      <c r="L876" s="40"/>
      <c r="M876" s="40"/>
    </row>
    <row r="877" spans="1:13" ht="12.75" customHeight="1" x14ac:dyDescent="0.2">
      <c r="A877" s="38"/>
      <c r="B877" s="86"/>
      <c r="D877" s="40"/>
      <c r="E877" s="40"/>
      <c r="F877" s="40"/>
      <c r="G877" s="40"/>
      <c r="H877" s="40"/>
      <c r="I877" s="40"/>
      <c r="J877" s="40"/>
      <c r="K877" s="40"/>
      <c r="L877" s="40"/>
      <c r="M877" s="40"/>
    </row>
    <row r="878" spans="1:13" ht="12.75" customHeight="1" x14ac:dyDescent="0.2">
      <c r="A878" s="38"/>
      <c r="B878" s="86"/>
      <c r="D878" s="40"/>
      <c r="E878" s="40"/>
      <c r="F878" s="40"/>
      <c r="G878" s="40"/>
      <c r="H878" s="40"/>
      <c r="I878" s="40"/>
      <c r="J878" s="40"/>
      <c r="K878" s="40"/>
      <c r="L878" s="40"/>
      <c r="M878" s="40"/>
    </row>
    <row r="879" spans="1:13" ht="12.75" customHeight="1" x14ac:dyDescent="0.2">
      <c r="A879" s="38"/>
      <c r="B879" s="86"/>
      <c r="D879" s="40"/>
      <c r="E879" s="40"/>
      <c r="F879" s="40"/>
      <c r="G879" s="40"/>
      <c r="H879" s="40"/>
      <c r="I879" s="40"/>
      <c r="J879" s="40"/>
      <c r="K879" s="40"/>
      <c r="L879" s="40"/>
      <c r="M879" s="40"/>
    </row>
    <row r="880" spans="1:13" ht="12.75" customHeight="1" x14ac:dyDescent="0.2">
      <c r="A880" s="38"/>
      <c r="B880" s="86"/>
      <c r="D880" s="40"/>
      <c r="E880" s="40"/>
      <c r="F880" s="40"/>
      <c r="G880" s="40"/>
      <c r="H880" s="40"/>
      <c r="I880" s="40"/>
      <c r="J880" s="40"/>
      <c r="K880" s="40"/>
      <c r="L880" s="40"/>
      <c r="M880" s="40"/>
    </row>
    <row r="881" spans="1:13" ht="12.75" customHeight="1" x14ac:dyDescent="0.2">
      <c r="A881" s="38"/>
      <c r="B881" s="86"/>
      <c r="D881" s="40"/>
      <c r="E881" s="40"/>
      <c r="F881" s="40"/>
      <c r="G881" s="40"/>
      <c r="H881" s="40"/>
      <c r="I881" s="40"/>
      <c r="J881" s="40"/>
      <c r="K881" s="40"/>
      <c r="L881" s="40"/>
      <c r="M881" s="40"/>
    </row>
    <row r="882" spans="1:13" ht="12.75" customHeight="1" x14ac:dyDescent="0.2">
      <c r="A882" s="38"/>
      <c r="B882" s="86"/>
      <c r="D882" s="40"/>
      <c r="E882" s="40"/>
      <c r="F882" s="40"/>
      <c r="G882" s="40"/>
      <c r="H882" s="40"/>
      <c r="I882" s="40"/>
      <c r="J882" s="40"/>
      <c r="K882" s="40"/>
      <c r="L882" s="40"/>
      <c r="M882" s="40"/>
    </row>
    <row r="883" spans="1:13" ht="12.75" customHeight="1" x14ac:dyDescent="0.2">
      <c r="A883" s="38"/>
      <c r="B883" s="86"/>
      <c r="D883" s="40"/>
      <c r="E883" s="40"/>
      <c r="F883" s="40"/>
      <c r="G883" s="40"/>
      <c r="H883" s="40"/>
      <c r="I883" s="40"/>
      <c r="J883" s="40"/>
      <c r="K883" s="40"/>
      <c r="L883" s="40"/>
      <c r="M883" s="40"/>
    </row>
    <row r="884" spans="1:13" ht="12.75" customHeight="1" x14ac:dyDescent="0.2">
      <c r="A884" s="38"/>
      <c r="B884" s="86"/>
      <c r="D884" s="40"/>
      <c r="E884" s="40"/>
      <c r="F884" s="40"/>
      <c r="G884" s="40"/>
      <c r="H884" s="40"/>
      <c r="I884" s="40"/>
      <c r="J884" s="40"/>
      <c r="K884" s="40"/>
      <c r="L884" s="40"/>
      <c r="M884" s="40"/>
    </row>
    <row r="885" spans="1:13" ht="12.75" customHeight="1" x14ac:dyDescent="0.2">
      <c r="A885" s="38"/>
      <c r="B885" s="86"/>
      <c r="D885" s="40"/>
      <c r="E885" s="40"/>
      <c r="F885" s="40"/>
      <c r="G885" s="40"/>
      <c r="H885" s="40"/>
      <c r="I885" s="40"/>
      <c r="J885" s="40"/>
      <c r="K885" s="40"/>
      <c r="L885" s="40"/>
      <c r="M885" s="40"/>
    </row>
    <row r="886" spans="1:13" ht="12.75" customHeight="1" x14ac:dyDescent="0.2">
      <c r="A886" s="38"/>
      <c r="B886" s="86"/>
      <c r="D886" s="40"/>
      <c r="E886" s="40"/>
      <c r="F886" s="40"/>
      <c r="G886" s="40"/>
      <c r="H886" s="40"/>
      <c r="I886" s="40"/>
      <c r="J886" s="40"/>
      <c r="K886" s="40"/>
      <c r="L886" s="40"/>
      <c r="M886" s="40"/>
    </row>
    <row r="887" spans="1:13" ht="12.75" customHeight="1" x14ac:dyDescent="0.2">
      <c r="A887" s="38"/>
      <c r="B887" s="86"/>
      <c r="D887" s="40"/>
      <c r="E887" s="40"/>
      <c r="F887" s="40"/>
      <c r="G887" s="40"/>
      <c r="H887" s="40"/>
      <c r="I887" s="40"/>
      <c r="J887" s="40"/>
      <c r="K887" s="40"/>
      <c r="L887" s="40"/>
      <c r="M887" s="40"/>
    </row>
    <row r="888" spans="1:13" ht="12.75" customHeight="1" x14ac:dyDescent="0.2">
      <c r="A888" s="38"/>
      <c r="B888" s="86"/>
      <c r="D888" s="40"/>
      <c r="E888" s="40"/>
      <c r="F888" s="40"/>
      <c r="G888" s="40"/>
      <c r="H888" s="40"/>
      <c r="I888" s="40"/>
      <c r="J888" s="40"/>
      <c r="K888" s="40"/>
      <c r="L888" s="40"/>
      <c r="M888" s="40"/>
    </row>
    <row r="889" spans="1:13" ht="12.75" customHeight="1" x14ac:dyDescent="0.2">
      <c r="A889" s="38"/>
      <c r="B889" s="86"/>
      <c r="D889" s="40"/>
      <c r="E889" s="40"/>
      <c r="F889" s="40"/>
      <c r="G889" s="40"/>
      <c r="H889" s="40"/>
      <c r="I889" s="40"/>
      <c r="J889" s="40"/>
      <c r="K889" s="40"/>
      <c r="L889" s="40"/>
      <c r="M889" s="40"/>
    </row>
    <row r="890" spans="1:13" ht="12.75" customHeight="1" x14ac:dyDescent="0.2">
      <c r="A890" s="38"/>
      <c r="B890" s="86"/>
      <c r="D890" s="40"/>
      <c r="E890" s="40"/>
      <c r="F890" s="40"/>
      <c r="G890" s="40"/>
      <c r="H890" s="40"/>
      <c r="I890" s="40"/>
      <c r="J890" s="40"/>
      <c r="K890" s="40"/>
      <c r="L890" s="40"/>
      <c r="M890" s="40"/>
    </row>
    <row r="891" spans="1:13" ht="12.75" customHeight="1" x14ac:dyDescent="0.2">
      <c r="A891" s="38"/>
      <c r="B891" s="86"/>
      <c r="D891" s="40"/>
      <c r="E891" s="40"/>
      <c r="F891" s="40"/>
      <c r="G891" s="40"/>
      <c r="H891" s="40"/>
      <c r="I891" s="40"/>
      <c r="J891" s="40"/>
      <c r="K891" s="40"/>
      <c r="L891" s="40"/>
      <c r="M891" s="40"/>
    </row>
    <row r="892" spans="1:13" ht="12.75" customHeight="1" x14ac:dyDescent="0.2">
      <c r="A892" s="38"/>
      <c r="B892" s="86"/>
      <c r="D892" s="40"/>
      <c r="E892" s="40"/>
      <c r="F892" s="40"/>
      <c r="G892" s="40"/>
      <c r="H892" s="40"/>
      <c r="I892" s="40"/>
      <c r="J892" s="40"/>
      <c r="K892" s="40"/>
      <c r="L892" s="40"/>
      <c r="M892" s="40"/>
    </row>
    <row r="893" spans="1:13" ht="12.75" customHeight="1" x14ac:dyDescent="0.2">
      <c r="A893" s="38"/>
      <c r="B893" s="86"/>
      <c r="D893" s="40"/>
      <c r="E893" s="40"/>
      <c r="F893" s="40"/>
      <c r="G893" s="40"/>
      <c r="H893" s="40"/>
      <c r="I893" s="40"/>
      <c r="J893" s="40"/>
      <c r="K893" s="40"/>
      <c r="L893" s="40"/>
      <c r="M893" s="40"/>
    </row>
    <row r="894" spans="1:13" ht="12.75" customHeight="1" x14ac:dyDescent="0.2">
      <c r="A894" s="38"/>
      <c r="B894" s="86"/>
      <c r="D894" s="40"/>
      <c r="E894" s="40"/>
      <c r="F894" s="40"/>
      <c r="G894" s="40"/>
      <c r="H894" s="40"/>
      <c r="I894" s="40"/>
      <c r="J894" s="40"/>
      <c r="K894" s="40"/>
      <c r="L894" s="40"/>
      <c r="M894" s="40"/>
    </row>
    <row r="895" spans="1:13" ht="12.75" customHeight="1" x14ac:dyDescent="0.2">
      <c r="A895" s="38"/>
      <c r="B895" s="86"/>
      <c r="D895" s="40"/>
      <c r="E895" s="40"/>
      <c r="F895" s="40"/>
      <c r="G895" s="40"/>
      <c r="H895" s="40"/>
      <c r="I895" s="40"/>
      <c r="J895" s="40"/>
      <c r="K895" s="40"/>
      <c r="L895" s="40"/>
      <c r="M895" s="40"/>
    </row>
    <row r="896" spans="1:13" ht="12.75" customHeight="1" x14ac:dyDescent="0.2">
      <c r="A896" s="38"/>
      <c r="B896" s="86"/>
      <c r="D896" s="40"/>
      <c r="E896" s="40"/>
      <c r="F896" s="40"/>
      <c r="G896" s="40"/>
      <c r="H896" s="40"/>
      <c r="I896" s="40"/>
      <c r="J896" s="40"/>
      <c r="K896" s="40"/>
      <c r="L896" s="40"/>
      <c r="M896" s="40"/>
    </row>
    <row r="897" spans="1:13" ht="12.75" customHeight="1" x14ac:dyDescent="0.2">
      <c r="A897" s="38"/>
      <c r="B897" s="86"/>
      <c r="D897" s="40"/>
      <c r="E897" s="40"/>
      <c r="F897" s="40"/>
      <c r="G897" s="40"/>
      <c r="H897" s="40"/>
      <c r="I897" s="40"/>
      <c r="J897" s="40"/>
      <c r="K897" s="40"/>
      <c r="L897" s="40"/>
      <c r="M897" s="40"/>
    </row>
    <row r="898" spans="1:13" ht="12.75" customHeight="1" x14ac:dyDescent="0.2">
      <c r="A898" s="38"/>
      <c r="B898" s="86"/>
      <c r="D898" s="40"/>
      <c r="E898" s="40"/>
      <c r="F898" s="40"/>
      <c r="G898" s="40"/>
      <c r="H898" s="40"/>
      <c r="I898" s="40"/>
      <c r="J898" s="40"/>
      <c r="K898" s="40"/>
      <c r="L898" s="40"/>
      <c r="M898" s="40"/>
    </row>
    <row r="899" spans="1:13" ht="12.75" customHeight="1" x14ac:dyDescent="0.2">
      <c r="A899" s="38"/>
      <c r="B899" s="86"/>
      <c r="D899" s="40"/>
      <c r="E899" s="40"/>
      <c r="F899" s="40"/>
      <c r="G899" s="40"/>
      <c r="H899" s="40"/>
      <c r="I899" s="40"/>
      <c r="J899" s="40"/>
      <c r="K899" s="40"/>
      <c r="L899" s="40"/>
      <c r="M899" s="40"/>
    </row>
    <row r="900" spans="1:13" ht="12.75" customHeight="1" x14ac:dyDescent="0.2">
      <c r="A900" s="38"/>
      <c r="B900" s="86"/>
      <c r="D900" s="40"/>
      <c r="E900" s="40"/>
      <c r="F900" s="40"/>
      <c r="G900" s="40"/>
      <c r="H900" s="40"/>
      <c r="I900" s="40"/>
      <c r="J900" s="40"/>
      <c r="K900" s="40"/>
      <c r="L900" s="40"/>
      <c r="M900" s="40"/>
    </row>
    <row r="901" spans="1:13" ht="12.75" customHeight="1" x14ac:dyDescent="0.2">
      <c r="A901" s="38"/>
      <c r="B901" s="86"/>
      <c r="D901" s="40"/>
      <c r="E901" s="40"/>
      <c r="F901" s="40"/>
      <c r="G901" s="40"/>
      <c r="H901" s="40"/>
      <c r="I901" s="40"/>
      <c r="J901" s="40"/>
      <c r="K901" s="40"/>
      <c r="L901" s="40"/>
      <c r="M901" s="40"/>
    </row>
    <row r="902" spans="1:13" ht="12.75" customHeight="1" x14ac:dyDescent="0.2">
      <c r="A902" s="38"/>
      <c r="B902" s="86"/>
      <c r="D902" s="40"/>
      <c r="E902" s="40"/>
      <c r="F902" s="40"/>
      <c r="G902" s="40"/>
      <c r="H902" s="40"/>
      <c r="I902" s="40"/>
      <c r="J902" s="40"/>
      <c r="K902" s="40"/>
      <c r="L902" s="40"/>
      <c r="M902" s="40"/>
    </row>
    <row r="903" spans="1:13" ht="12.75" customHeight="1" x14ac:dyDescent="0.2">
      <c r="A903" s="38"/>
      <c r="B903" s="86"/>
      <c r="D903" s="40"/>
      <c r="E903" s="40"/>
      <c r="F903" s="40"/>
      <c r="G903" s="40"/>
      <c r="H903" s="40"/>
      <c r="I903" s="40"/>
      <c r="J903" s="40"/>
      <c r="K903" s="40"/>
      <c r="L903" s="40"/>
      <c r="M903" s="40"/>
    </row>
    <row r="904" spans="1:13" ht="12.75" customHeight="1" x14ac:dyDescent="0.2">
      <c r="A904" s="38"/>
      <c r="B904" s="86"/>
      <c r="D904" s="40"/>
      <c r="E904" s="40"/>
      <c r="F904" s="40"/>
      <c r="G904" s="40"/>
      <c r="H904" s="40"/>
      <c r="I904" s="40"/>
      <c r="J904" s="40"/>
      <c r="K904" s="40"/>
      <c r="L904" s="40"/>
      <c r="M904" s="40"/>
    </row>
    <row r="905" spans="1:13" ht="12.75" customHeight="1" x14ac:dyDescent="0.2">
      <c r="A905" s="38"/>
      <c r="B905" s="86"/>
      <c r="D905" s="40"/>
      <c r="E905" s="40"/>
      <c r="F905" s="40"/>
      <c r="G905" s="40"/>
      <c r="H905" s="40"/>
      <c r="I905" s="40"/>
      <c r="J905" s="40"/>
      <c r="K905" s="40"/>
      <c r="L905" s="40"/>
      <c r="M905" s="40"/>
    </row>
    <row r="906" spans="1:13" ht="12.75" customHeight="1" x14ac:dyDescent="0.2">
      <c r="A906" s="38"/>
      <c r="B906" s="86"/>
      <c r="D906" s="40"/>
      <c r="E906" s="40"/>
      <c r="F906" s="40"/>
      <c r="G906" s="40"/>
      <c r="H906" s="40"/>
      <c r="I906" s="40"/>
      <c r="J906" s="40"/>
      <c r="K906" s="40"/>
      <c r="L906" s="40"/>
      <c r="M906" s="40"/>
    </row>
    <row r="907" spans="1:13" ht="12.75" customHeight="1" x14ac:dyDescent="0.2">
      <c r="A907" s="38"/>
      <c r="B907" s="86"/>
      <c r="D907" s="40"/>
      <c r="E907" s="40"/>
      <c r="F907" s="40"/>
      <c r="G907" s="40"/>
      <c r="H907" s="40"/>
      <c r="I907" s="40"/>
      <c r="J907" s="40"/>
      <c r="K907" s="40"/>
      <c r="L907" s="40"/>
      <c r="M907" s="40"/>
    </row>
    <row r="908" spans="1:13" ht="12.75" customHeight="1" x14ac:dyDescent="0.2">
      <c r="A908" s="38"/>
      <c r="B908" s="86"/>
      <c r="D908" s="40"/>
      <c r="E908" s="40"/>
      <c r="F908" s="40"/>
      <c r="G908" s="40"/>
      <c r="H908" s="40"/>
      <c r="I908" s="40"/>
      <c r="J908" s="40"/>
      <c r="K908" s="40"/>
      <c r="L908" s="40"/>
      <c r="M908" s="40"/>
    </row>
    <row r="909" spans="1:13" ht="12.75" customHeight="1" x14ac:dyDescent="0.2">
      <c r="A909" s="38"/>
      <c r="B909" s="86"/>
      <c r="D909" s="40"/>
      <c r="E909" s="40"/>
      <c r="F909" s="40"/>
      <c r="G909" s="40"/>
      <c r="H909" s="40"/>
      <c r="I909" s="40"/>
      <c r="J909" s="40"/>
      <c r="K909" s="40"/>
      <c r="L909" s="40"/>
      <c r="M909" s="40"/>
    </row>
    <row r="910" spans="1:13" ht="12.75" customHeight="1" x14ac:dyDescent="0.2">
      <c r="A910" s="38"/>
      <c r="B910" s="86"/>
      <c r="D910" s="40"/>
      <c r="E910" s="40"/>
      <c r="F910" s="40"/>
      <c r="G910" s="40"/>
      <c r="H910" s="40"/>
      <c r="I910" s="40"/>
      <c r="J910" s="40"/>
      <c r="K910" s="40"/>
      <c r="L910" s="40"/>
      <c r="M910" s="40"/>
    </row>
    <row r="911" spans="1:13" ht="12.75" customHeight="1" x14ac:dyDescent="0.2">
      <c r="A911" s="38"/>
      <c r="B911" s="86"/>
      <c r="D911" s="40"/>
      <c r="E911" s="40"/>
      <c r="F911" s="40"/>
      <c r="G911" s="40"/>
      <c r="H911" s="40"/>
      <c r="I911" s="40"/>
      <c r="J911" s="40"/>
      <c r="K911" s="40"/>
      <c r="L911" s="40"/>
      <c r="M911" s="40"/>
    </row>
    <row r="912" spans="1:13" ht="12.75" customHeight="1" x14ac:dyDescent="0.2">
      <c r="A912" s="38"/>
      <c r="B912" s="86"/>
      <c r="D912" s="40"/>
      <c r="E912" s="40"/>
      <c r="F912" s="40"/>
      <c r="G912" s="40"/>
      <c r="H912" s="40"/>
      <c r="I912" s="40"/>
      <c r="J912" s="40"/>
      <c r="K912" s="40"/>
      <c r="L912" s="40"/>
      <c r="M912" s="40"/>
    </row>
    <row r="913" spans="1:13" ht="12.75" customHeight="1" x14ac:dyDescent="0.2">
      <c r="A913" s="38"/>
      <c r="B913" s="86"/>
      <c r="D913" s="40"/>
      <c r="E913" s="40"/>
      <c r="F913" s="40"/>
      <c r="G913" s="40"/>
      <c r="H913" s="40"/>
      <c r="I913" s="40"/>
      <c r="J913" s="40"/>
      <c r="K913" s="40"/>
      <c r="L913" s="40"/>
      <c r="M913" s="40"/>
    </row>
    <row r="914" spans="1:13" ht="12.75" customHeight="1" x14ac:dyDescent="0.2">
      <c r="A914" s="38"/>
      <c r="B914" s="86"/>
      <c r="D914" s="40"/>
      <c r="E914" s="40"/>
      <c r="F914" s="40"/>
      <c r="G914" s="40"/>
      <c r="H914" s="40"/>
      <c r="I914" s="40"/>
      <c r="J914" s="40"/>
      <c r="K914" s="40"/>
      <c r="L914" s="40"/>
      <c r="M914" s="40"/>
    </row>
    <row r="915" spans="1:13" ht="12.75" customHeight="1" x14ac:dyDescent="0.2">
      <c r="A915" s="38"/>
      <c r="B915" s="86"/>
      <c r="D915" s="40"/>
      <c r="E915" s="40"/>
      <c r="F915" s="40"/>
      <c r="G915" s="40"/>
      <c r="H915" s="40"/>
      <c r="I915" s="40"/>
      <c r="J915" s="40"/>
      <c r="K915" s="40"/>
      <c r="L915" s="40"/>
      <c r="M915" s="40"/>
    </row>
    <row r="916" spans="1:13" ht="12.75" customHeight="1" x14ac:dyDescent="0.2">
      <c r="A916" s="38"/>
      <c r="B916" s="86"/>
      <c r="D916" s="40"/>
      <c r="E916" s="40"/>
      <c r="F916" s="40"/>
      <c r="G916" s="40"/>
      <c r="H916" s="40"/>
      <c r="I916" s="40"/>
      <c r="J916" s="40"/>
      <c r="K916" s="40"/>
      <c r="L916" s="40"/>
      <c r="M916" s="40"/>
    </row>
    <row r="917" spans="1:13" ht="12.75" customHeight="1" x14ac:dyDescent="0.2">
      <c r="A917" s="38"/>
      <c r="B917" s="86"/>
      <c r="D917" s="40"/>
      <c r="E917" s="40"/>
      <c r="F917" s="40"/>
      <c r="G917" s="40"/>
      <c r="H917" s="40"/>
      <c r="I917" s="40"/>
      <c r="J917" s="40"/>
      <c r="K917" s="40"/>
      <c r="L917" s="40"/>
      <c r="M917" s="40"/>
    </row>
    <row r="918" spans="1:13" ht="12.75" customHeight="1" x14ac:dyDescent="0.2">
      <c r="A918" s="38"/>
      <c r="B918" s="86"/>
      <c r="D918" s="40"/>
      <c r="E918" s="40"/>
      <c r="F918" s="40"/>
      <c r="G918" s="40"/>
      <c r="H918" s="40"/>
      <c r="I918" s="40"/>
      <c r="J918" s="40"/>
      <c r="K918" s="40"/>
      <c r="L918" s="40"/>
      <c r="M918" s="40"/>
    </row>
    <row r="919" spans="1:13" ht="12.75" customHeight="1" x14ac:dyDescent="0.2">
      <c r="A919" s="38"/>
      <c r="B919" s="86"/>
      <c r="D919" s="40"/>
      <c r="E919" s="40"/>
      <c r="F919" s="40"/>
      <c r="G919" s="40"/>
      <c r="H919" s="40"/>
      <c r="I919" s="40"/>
      <c r="J919" s="40"/>
      <c r="K919" s="40"/>
      <c r="L919" s="40"/>
      <c r="M919" s="40"/>
    </row>
    <row r="920" spans="1:13" ht="12.75" customHeight="1" x14ac:dyDescent="0.2">
      <c r="A920" s="38"/>
      <c r="B920" s="86"/>
      <c r="D920" s="40"/>
      <c r="E920" s="40"/>
      <c r="F920" s="40"/>
      <c r="G920" s="40"/>
      <c r="H920" s="40"/>
      <c r="I920" s="40"/>
      <c r="J920" s="40"/>
      <c r="K920" s="40"/>
      <c r="L920" s="40"/>
      <c r="M920" s="40"/>
    </row>
    <row r="921" spans="1:13" ht="12.75" customHeight="1" x14ac:dyDescent="0.2">
      <c r="A921" s="38"/>
      <c r="B921" s="86"/>
      <c r="D921" s="40"/>
      <c r="E921" s="40"/>
      <c r="F921" s="40"/>
      <c r="G921" s="40"/>
      <c r="H921" s="40"/>
      <c r="I921" s="40"/>
      <c r="J921" s="40"/>
      <c r="K921" s="40"/>
      <c r="L921" s="40"/>
      <c r="M921" s="40"/>
    </row>
    <row r="922" spans="1:13" ht="12.75" customHeight="1" x14ac:dyDescent="0.2">
      <c r="A922" s="38"/>
      <c r="B922" s="86"/>
      <c r="D922" s="40"/>
      <c r="E922" s="40"/>
      <c r="F922" s="40"/>
      <c r="G922" s="40"/>
      <c r="H922" s="40"/>
      <c r="I922" s="40"/>
      <c r="J922" s="40"/>
      <c r="K922" s="40"/>
      <c r="L922" s="40"/>
      <c r="M922" s="40"/>
    </row>
    <row r="923" spans="1:13" ht="12.75" customHeight="1" x14ac:dyDescent="0.2">
      <c r="A923" s="38"/>
      <c r="B923" s="86"/>
      <c r="D923" s="40"/>
      <c r="E923" s="40"/>
      <c r="F923" s="40"/>
      <c r="G923" s="40"/>
      <c r="H923" s="40"/>
      <c r="I923" s="40"/>
      <c r="J923" s="40"/>
      <c r="K923" s="40"/>
      <c r="L923" s="40"/>
      <c r="M923" s="40"/>
    </row>
    <row r="924" spans="1:13" ht="12.75" customHeight="1" x14ac:dyDescent="0.2">
      <c r="A924" s="38"/>
      <c r="B924" s="86"/>
      <c r="D924" s="40"/>
      <c r="E924" s="40"/>
      <c r="F924" s="40"/>
      <c r="G924" s="40"/>
      <c r="H924" s="40"/>
      <c r="I924" s="40"/>
      <c r="J924" s="40"/>
      <c r="K924" s="40"/>
      <c r="L924" s="40"/>
      <c r="M924" s="40"/>
    </row>
    <row r="925" spans="1:13" ht="12.75" customHeight="1" x14ac:dyDescent="0.2">
      <c r="A925" s="38"/>
      <c r="B925" s="86"/>
      <c r="D925" s="40"/>
      <c r="E925" s="40"/>
      <c r="F925" s="40"/>
      <c r="G925" s="40"/>
      <c r="H925" s="40"/>
      <c r="I925" s="40"/>
      <c r="J925" s="40"/>
      <c r="K925" s="40"/>
      <c r="L925" s="40"/>
      <c r="M925" s="40"/>
    </row>
    <row r="926" spans="1:13" ht="12.75" customHeight="1" x14ac:dyDescent="0.2">
      <c r="A926" s="38"/>
      <c r="B926" s="86"/>
      <c r="D926" s="40"/>
      <c r="E926" s="40"/>
      <c r="F926" s="40"/>
      <c r="G926" s="40"/>
      <c r="H926" s="40"/>
      <c r="I926" s="40"/>
      <c r="J926" s="40"/>
      <c r="K926" s="40"/>
      <c r="L926" s="40"/>
      <c r="M926" s="40"/>
    </row>
    <row r="927" spans="1:13" ht="12.75" customHeight="1" x14ac:dyDescent="0.2">
      <c r="A927" s="38"/>
      <c r="B927" s="86"/>
      <c r="D927" s="40"/>
      <c r="E927" s="40"/>
      <c r="F927" s="40"/>
      <c r="G927" s="40"/>
      <c r="H927" s="40"/>
      <c r="I927" s="40"/>
      <c r="J927" s="40"/>
      <c r="K927" s="40"/>
      <c r="L927" s="40"/>
      <c r="M927" s="40"/>
    </row>
    <row r="928" spans="1:13" ht="12.75" customHeight="1" x14ac:dyDescent="0.2">
      <c r="A928" s="38"/>
      <c r="B928" s="86"/>
      <c r="D928" s="40"/>
      <c r="E928" s="40"/>
      <c r="F928" s="40"/>
      <c r="G928" s="40"/>
      <c r="H928" s="40"/>
      <c r="I928" s="40"/>
      <c r="J928" s="40"/>
      <c r="K928" s="40"/>
      <c r="L928" s="40"/>
      <c r="M928" s="40"/>
    </row>
    <row r="929" spans="1:13" ht="12.75" customHeight="1" x14ac:dyDescent="0.2">
      <c r="A929" s="38"/>
      <c r="B929" s="86"/>
      <c r="D929" s="40"/>
      <c r="E929" s="40"/>
      <c r="F929" s="40"/>
      <c r="G929" s="40"/>
      <c r="H929" s="40"/>
      <c r="I929" s="40"/>
      <c r="J929" s="40"/>
      <c r="K929" s="40"/>
      <c r="L929" s="40"/>
      <c r="M929" s="40"/>
    </row>
    <row r="930" spans="1:13" ht="12.75" customHeight="1" x14ac:dyDescent="0.2">
      <c r="A930" s="38"/>
      <c r="B930" s="86"/>
      <c r="D930" s="40"/>
      <c r="E930" s="40"/>
      <c r="F930" s="40"/>
      <c r="G930" s="40"/>
      <c r="H930" s="40"/>
      <c r="I930" s="40"/>
      <c r="J930" s="40"/>
      <c r="K930" s="40"/>
      <c r="L930" s="40"/>
      <c r="M930" s="40"/>
    </row>
    <row r="931" spans="1:13" ht="12.75" customHeight="1" x14ac:dyDescent="0.2">
      <c r="A931" s="38"/>
      <c r="B931" s="86"/>
      <c r="D931" s="40"/>
      <c r="E931" s="40"/>
      <c r="F931" s="40"/>
      <c r="G931" s="40"/>
      <c r="H931" s="40"/>
      <c r="I931" s="40"/>
      <c r="J931" s="40"/>
      <c r="K931" s="40"/>
      <c r="L931" s="40"/>
      <c r="M931" s="40"/>
    </row>
    <row r="932" spans="1:13" ht="12.75" customHeight="1" x14ac:dyDescent="0.2">
      <c r="A932" s="38"/>
      <c r="B932" s="86"/>
      <c r="D932" s="40"/>
      <c r="E932" s="40"/>
      <c r="F932" s="40"/>
      <c r="G932" s="40"/>
      <c r="H932" s="40"/>
      <c r="I932" s="40"/>
      <c r="J932" s="40"/>
      <c r="K932" s="40"/>
      <c r="L932" s="40"/>
      <c r="M932" s="40"/>
    </row>
    <row r="933" spans="1:13" ht="12.75" customHeight="1" x14ac:dyDescent="0.2">
      <c r="A933" s="38"/>
      <c r="B933" s="86"/>
      <c r="D933" s="40"/>
      <c r="E933" s="40"/>
      <c r="F933" s="40"/>
      <c r="G933" s="40"/>
      <c r="H933" s="40"/>
      <c r="I933" s="40"/>
      <c r="J933" s="40"/>
      <c r="K933" s="40"/>
      <c r="L933" s="40"/>
      <c r="M933" s="40"/>
    </row>
    <row r="934" spans="1:13" ht="12.75" customHeight="1" x14ac:dyDescent="0.2">
      <c r="A934" s="38"/>
      <c r="B934" s="86"/>
      <c r="D934" s="40"/>
      <c r="E934" s="40"/>
      <c r="F934" s="40"/>
      <c r="G934" s="40"/>
      <c r="H934" s="40"/>
      <c r="I934" s="40"/>
      <c r="J934" s="40"/>
      <c r="K934" s="40"/>
      <c r="L934" s="40"/>
      <c r="M934" s="40"/>
    </row>
    <row r="935" spans="1:13" ht="12.75" customHeight="1" x14ac:dyDescent="0.2">
      <c r="A935" s="38"/>
      <c r="B935" s="86"/>
      <c r="D935" s="40"/>
      <c r="E935" s="40"/>
      <c r="F935" s="40"/>
      <c r="G935" s="40"/>
      <c r="H935" s="40"/>
      <c r="I935" s="40"/>
      <c r="J935" s="40"/>
      <c r="K935" s="40"/>
      <c r="L935" s="40"/>
      <c r="M935" s="40"/>
    </row>
    <row r="936" spans="1:13" ht="12.75" customHeight="1" x14ac:dyDescent="0.2">
      <c r="A936" s="38"/>
      <c r="B936" s="86"/>
      <c r="D936" s="40"/>
      <c r="E936" s="40"/>
      <c r="F936" s="40"/>
      <c r="G936" s="40"/>
      <c r="H936" s="40"/>
      <c r="I936" s="40"/>
      <c r="J936" s="40"/>
      <c r="K936" s="40"/>
      <c r="L936" s="40"/>
      <c r="M936" s="40"/>
    </row>
    <row r="937" spans="1:13" ht="12.75" customHeight="1" x14ac:dyDescent="0.2">
      <c r="A937" s="38"/>
      <c r="B937" s="86"/>
      <c r="D937" s="40"/>
      <c r="E937" s="40"/>
      <c r="F937" s="40"/>
      <c r="G937" s="40"/>
      <c r="H937" s="40"/>
      <c r="I937" s="40"/>
      <c r="J937" s="40"/>
      <c r="K937" s="40"/>
      <c r="L937" s="40"/>
      <c r="M937" s="40"/>
    </row>
    <row r="938" spans="1:13" ht="12.75" customHeight="1" x14ac:dyDescent="0.2">
      <c r="A938" s="38"/>
      <c r="B938" s="86"/>
      <c r="D938" s="40"/>
      <c r="E938" s="40"/>
      <c r="F938" s="40"/>
      <c r="G938" s="40"/>
      <c r="H938" s="40"/>
      <c r="I938" s="40"/>
      <c r="J938" s="40"/>
      <c r="K938" s="40"/>
      <c r="L938" s="40"/>
      <c r="M938" s="40"/>
    </row>
    <row r="939" spans="1:13" ht="12.75" customHeight="1" x14ac:dyDescent="0.2">
      <c r="A939" s="38"/>
      <c r="B939" s="86"/>
      <c r="D939" s="40"/>
      <c r="E939" s="40"/>
      <c r="F939" s="40"/>
      <c r="G939" s="40"/>
      <c r="H939" s="40"/>
      <c r="I939" s="40"/>
      <c r="J939" s="40"/>
      <c r="K939" s="40"/>
      <c r="L939" s="40"/>
      <c r="M939" s="40"/>
    </row>
    <row r="940" spans="1:13" ht="12.75" customHeight="1" x14ac:dyDescent="0.2">
      <c r="A940" s="38"/>
      <c r="B940" s="86"/>
      <c r="D940" s="40"/>
      <c r="E940" s="40"/>
      <c r="F940" s="40"/>
      <c r="G940" s="40"/>
      <c r="H940" s="40"/>
      <c r="I940" s="40"/>
      <c r="J940" s="40"/>
      <c r="K940" s="40"/>
      <c r="L940" s="40"/>
      <c r="M940" s="40"/>
    </row>
    <row r="941" spans="1:13" ht="12.75" customHeight="1" x14ac:dyDescent="0.2">
      <c r="A941" s="38"/>
      <c r="B941" s="86"/>
      <c r="D941" s="40"/>
      <c r="E941" s="40"/>
      <c r="F941" s="40"/>
      <c r="G941" s="40"/>
      <c r="H941" s="40"/>
      <c r="I941" s="40"/>
      <c r="J941" s="40"/>
      <c r="K941" s="40"/>
      <c r="L941" s="40"/>
      <c r="M941" s="40"/>
    </row>
    <row r="942" spans="1:13" ht="15" customHeight="1" x14ac:dyDescent="0.2">
      <c r="G942" s="40"/>
      <c r="H942" s="40"/>
      <c r="I942" s="40"/>
      <c r="J942" s="40"/>
      <c r="K942" s="40"/>
      <c r="L942" s="40"/>
    </row>
    <row r="943" spans="1:13" ht="15" customHeight="1" x14ac:dyDescent="0.2">
      <c r="G943" s="40"/>
      <c r="H943" s="40"/>
      <c r="I943" s="40"/>
      <c r="J943" s="40"/>
      <c r="K943" s="40"/>
      <c r="L943" s="40"/>
    </row>
    <row r="944" spans="1:13" ht="15" customHeight="1" x14ac:dyDescent="0.2">
      <c r="G944" s="40"/>
      <c r="H944" s="40"/>
      <c r="I944" s="40"/>
      <c r="J944" s="40"/>
      <c r="K944" s="40"/>
      <c r="L944" s="40"/>
    </row>
    <row r="945" spans="7:12" ht="15" customHeight="1" x14ac:dyDescent="0.2">
      <c r="G945" s="40"/>
      <c r="H945" s="40"/>
      <c r="I945" s="40"/>
      <c r="J945" s="40"/>
      <c r="K945" s="40"/>
      <c r="L945" s="40"/>
    </row>
    <row r="946" spans="7:12" ht="15" customHeight="1" x14ac:dyDescent="0.2">
      <c r="G946" s="40"/>
      <c r="H946" s="40"/>
      <c r="I946" s="40"/>
      <c r="J946" s="40"/>
      <c r="K946" s="40"/>
      <c r="L946" s="40"/>
    </row>
    <row r="947" spans="7:12" ht="15" customHeight="1" x14ac:dyDescent="0.2">
      <c r="G947" s="40"/>
      <c r="H947" s="40"/>
      <c r="I947" s="40"/>
      <c r="J947" s="40"/>
      <c r="K947" s="40"/>
      <c r="L947" s="40"/>
    </row>
    <row r="948" spans="7:12" ht="15" customHeight="1" x14ac:dyDescent="0.2">
      <c r="G948" s="40"/>
      <c r="H948" s="40"/>
      <c r="I948" s="40"/>
      <c r="J948" s="40"/>
      <c r="K948" s="40"/>
      <c r="L948" s="40"/>
    </row>
    <row r="949" spans="7:12" ht="15" customHeight="1" x14ac:dyDescent="0.2">
      <c r="G949" s="40"/>
      <c r="H949" s="40"/>
      <c r="I949" s="40"/>
      <c r="J949" s="40"/>
      <c r="K949" s="40"/>
      <c r="L949" s="40"/>
    </row>
    <row r="950" spans="7:12" ht="15" customHeight="1" x14ac:dyDescent="0.2">
      <c r="G950" s="40"/>
      <c r="H950" s="40"/>
    </row>
    <row r="951" spans="7:12" ht="15" customHeight="1" x14ac:dyDescent="0.2">
      <c r="G951" s="40"/>
      <c r="H951" s="40"/>
    </row>
  </sheetData>
  <mergeCells count="36">
    <mergeCell ref="L9:L10"/>
    <mergeCell ref="S9:S10"/>
    <mergeCell ref="U9:U10"/>
    <mergeCell ref="AD9:AD10"/>
    <mergeCell ref="T9:T10"/>
    <mergeCell ref="R9:R10"/>
    <mergeCell ref="G114:H114"/>
    <mergeCell ref="G112:H112"/>
    <mergeCell ref="A8:AJ8"/>
    <mergeCell ref="L78:M78"/>
    <mergeCell ref="G109:H109"/>
    <mergeCell ref="AF9:AF10"/>
    <mergeCell ref="V9:V10"/>
    <mergeCell ref="W9:W10"/>
    <mergeCell ref="X9:X10"/>
    <mergeCell ref="Y9:Y10"/>
    <mergeCell ref="Z9:Z10"/>
    <mergeCell ref="G9:I9"/>
    <mergeCell ref="J9:J10"/>
    <mergeCell ref="K9:K10"/>
    <mergeCell ref="AG9:AG10"/>
    <mergeCell ref="Q9:Q10"/>
    <mergeCell ref="G113:H113"/>
    <mergeCell ref="E78:F78"/>
    <mergeCell ref="N9:N10"/>
    <mergeCell ref="O9:O10"/>
    <mergeCell ref="P9:P10"/>
    <mergeCell ref="D9:F9"/>
    <mergeCell ref="M9:M10"/>
    <mergeCell ref="A70:AJ70"/>
    <mergeCell ref="AI9:AI10"/>
    <mergeCell ref="AJ9:AJ10"/>
    <mergeCell ref="AA9:AA10"/>
    <mergeCell ref="AB9:AB10"/>
    <mergeCell ref="AC9:AC10"/>
    <mergeCell ref="AE9:AE10"/>
  </mergeCells>
  <conditionalFormatting sqref="A1:XFD7 A10:K10 M10:X10 Z10:XFD10 A9:XFD9 AK8:XFD8 A8 A78:C101 A105:XFD1048576 O78:XFD86 D85:G86 E87:XFD104 L82:N86 D78:D84 I78:K86 F79:G84 G78 A103:C104 A102 C102 A11:H58 J11:K58 A77:XFD77 M11:XFD59 J59:L59 AI62:XFD69 B75:R76 AI71:XFD74 AK70:XFD70 T75:XFD76 A59:A76">
    <cfRule type="cellIs" priority="36" operator="between">
      <formula>44562</formula>
      <formula>44772</formula>
    </cfRule>
  </conditionalFormatting>
  <conditionalFormatting sqref="AH1:AH7 AH9:AH59 AB78:AB81 AH107:AH1048576 AC87:AC106 AG82:AG86 AH75:AH77">
    <cfRule type="containsText" dxfId="20" priority="31" operator="containsText" text="VIGENTE">
      <formula>NOT(ISERROR(SEARCH("VIGENTE",AB1)))</formula>
    </cfRule>
    <cfRule type="containsText" dxfId="19" priority="32" operator="containsText" text="TERMINADO">
      <formula>NOT(ISERROR(SEARCH("TERMINADO",AB1)))</formula>
    </cfRule>
    <cfRule type="containsText" dxfId="18" priority="33" operator="containsText" text="PROXIMOATERMINAR">
      <formula>NOT(ISERROR(SEARCH("PROXIMOATERMINAR",AB1)))</formula>
    </cfRule>
    <cfRule type="colorScale" priority="34">
      <colorScale>
        <cfvo type="num" val="&quot;PROXIMOATERMINAR&quot;"/>
        <cfvo type="num" val="&quot;VIGENTE&quot;"/>
        <color rgb="FFFF0000"/>
        <color theme="9"/>
      </colorScale>
    </cfRule>
  </conditionalFormatting>
  <conditionalFormatting sqref="N81 N78 L78 L81 L79:N80">
    <cfRule type="cellIs" priority="30" operator="between">
      <formula>44562</formula>
      <formula>44772</formula>
    </cfRule>
  </conditionalFormatting>
  <conditionalFormatting sqref="E78:E84">
    <cfRule type="cellIs" priority="29" operator="between">
      <formula>44562</formula>
      <formula>44772</formula>
    </cfRule>
  </conditionalFormatting>
  <conditionalFormatting sqref="B102">
    <cfRule type="cellIs" priority="28" operator="between">
      <formula>44562</formula>
      <formula>44772</formula>
    </cfRule>
  </conditionalFormatting>
  <conditionalFormatting sqref="L11:L12">
    <cfRule type="cellIs" priority="27" operator="between">
      <formula>44562</formula>
      <formula>44772</formula>
    </cfRule>
  </conditionalFormatting>
  <conditionalFormatting sqref="L13">
    <cfRule type="cellIs" priority="26" operator="between">
      <formula>44562</formula>
      <formula>44772</formula>
    </cfRule>
  </conditionalFormatting>
  <conditionalFormatting sqref="L14:L39">
    <cfRule type="cellIs" priority="25" operator="between">
      <formula>44562</formula>
      <formula>44772</formula>
    </cfRule>
  </conditionalFormatting>
  <conditionalFormatting sqref="L40:L41">
    <cfRule type="cellIs" priority="24" operator="between">
      <formula>44562</formula>
      <formula>44772</formula>
    </cfRule>
  </conditionalFormatting>
  <conditionalFormatting sqref="L42:L45">
    <cfRule type="cellIs" priority="23" operator="between">
      <formula>44562</formula>
      <formula>44772</formula>
    </cfRule>
  </conditionalFormatting>
  <conditionalFormatting sqref="L46:L58">
    <cfRule type="cellIs" priority="22" operator="between">
      <formula>44562</formula>
      <formula>44772</formula>
    </cfRule>
  </conditionalFormatting>
  <conditionalFormatting sqref="B59:H59">
    <cfRule type="cellIs" priority="21" operator="between">
      <formula>44562</formula>
      <formula>44772</formula>
    </cfRule>
  </conditionalFormatting>
  <conditionalFormatting sqref="B60:XFD60 AI61:XFD61">
    <cfRule type="cellIs" priority="13" operator="between">
      <formula>44562</formula>
      <formula>44772</formula>
    </cfRule>
  </conditionalFormatting>
  <conditionalFormatting sqref="AH60">
    <cfRule type="containsText" dxfId="17" priority="9" operator="containsText" text="VIGENTE">
      <formula>NOT(ISERROR(SEARCH("VIGENTE",AH60)))</formula>
    </cfRule>
    <cfRule type="containsText" dxfId="16" priority="10" operator="containsText" text="TERMINADO">
      <formula>NOT(ISERROR(SEARCH("TERMINADO",AH60)))</formula>
    </cfRule>
    <cfRule type="containsText" dxfId="15" priority="11" operator="containsText" text="PROXIMOATERMINAR">
      <formula>NOT(ISERROR(SEARCH("PROXIMOATERMINAR",AH60)))</formula>
    </cfRule>
    <cfRule type="colorScale" priority="12">
      <colorScale>
        <cfvo type="num" val="&quot;PROXIMOATERMINAR&quot;"/>
        <cfvo type="num" val="&quot;VIGENTE&quot;"/>
        <color rgb="FFFF0000"/>
        <color theme="9"/>
      </colorScale>
    </cfRule>
  </conditionalFormatting>
  <conditionalFormatting sqref="B61:AH62 B63:T64 V63:AH64 AH68:AH69 B65:AH67 T71:AH74 B71:R74">
    <cfRule type="cellIs" priority="8" operator="between">
      <formula>44562</formula>
      <formula>44772</formula>
    </cfRule>
  </conditionalFormatting>
  <conditionalFormatting sqref="AH61:AH69 AH71:AH74">
    <cfRule type="containsText" dxfId="14" priority="4" operator="containsText" text="VIGENTE">
      <formula>NOT(ISERROR(SEARCH("VIGENTE",AH61)))</formula>
    </cfRule>
    <cfRule type="containsText" dxfId="13" priority="5" operator="containsText" text="TERMINADO">
      <formula>NOT(ISERROR(SEARCH("TERMINADO",AH61)))</formula>
    </cfRule>
    <cfRule type="containsText" dxfId="12" priority="6" operator="containsText" text="PROXIMOATERMINAR">
      <formula>NOT(ISERROR(SEARCH("PROXIMOATERMINAR",AH61)))</formula>
    </cfRule>
    <cfRule type="colorScale" priority="7">
      <colorScale>
        <cfvo type="num" val="&quot;PROXIMOATERMINAR&quot;"/>
        <cfvo type="num" val="&quot;VIGENTE&quot;"/>
        <color rgb="FFFF0000"/>
        <color theme="9"/>
      </colorScale>
    </cfRule>
  </conditionalFormatting>
  <conditionalFormatting sqref="U63:U64">
    <cfRule type="cellIs" priority="3" operator="between">
      <formula>44562</formula>
      <formula>44772</formula>
    </cfRule>
  </conditionalFormatting>
  <conditionalFormatting sqref="B68:AG69">
    <cfRule type="cellIs" priority="2" operator="between">
      <formula>44562</formula>
      <formula>44772</formula>
    </cfRule>
  </conditionalFormatting>
  <conditionalFormatting sqref="S71:S76">
    <cfRule type="cellIs" priority="1" operator="between">
      <formula>44562</formula>
      <formula>44772</formula>
    </cfRule>
  </conditionalFormatting>
  <dataValidations count="1">
    <dataValidation type="list" allowBlank="1" showInputMessage="1" showErrorMessage="1" sqref="N11:N13" xr:uid="{00000000-0002-0000-0200-000000000000}">
      <formula1>$N$1:$N$7</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893"/>
  <sheetViews>
    <sheetView topLeftCell="W13" workbookViewId="0">
      <selection activeCell="B15" sqref="B15:AD15"/>
    </sheetView>
  </sheetViews>
  <sheetFormatPr baseColWidth="10" defaultColWidth="16.83203125" defaultRowHeight="12" x14ac:dyDescent="0.2"/>
  <cols>
    <col min="1" max="1" width="6.6640625" style="8" customWidth="1"/>
    <col min="2" max="2" width="36.1640625" style="8" customWidth="1"/>
    <col min="3" max="3" width="47.1640625" style="8" customWidth="1"/>
    <col min="4" max="4" width="20.83203125" style="8" customWidth="1"/>
    <col min="5" max="5" width="19.1640625" style="8" customWidth="1"/>
    <col min="6" max="6" width="15.33203125" style="8" customWidth="1"/>
    <col min="7" max="8" width="22.5" style="8" customWidth="1"/>
    <col min="9" max="9" width="16.1640625" style="8" customWidth="1"/>
    <col min="10" max="10" width="13.6640625" style="8" customWidth="1"/>
    <col min="11" max="12" width="17.6640625" style="8" customWidth="1"/>
    <col min="13" max="13" width="25.1640625" style="8" customWidth="1"/>
    <col min="14" max="14" width="26.1640625" style="8" customWidth="1"/>
    <col min="15" max="15" width="19" style="8" bestFit="1" customWidth="1"/>
    <col min="16" max="16" width="26.33203125" style="8" customWidth="1"/>
    <col min="17" max="17" width="22" style="8" bestFit="1" customWidth="1"/>
    <col min="18" max="18" width="24.6640625" style="8" customWidth="1"/>
    <col min="19" max="19" width="25" style="8" bestFit="1" customWidth="1"/>
    <col min="20" max="20" width="17.1640625" style="8" customWidth="1"/>
    <col min="21" max="21" width="17" style="8" customWidth="1"/>
    <col min="22" max="22" width="26.83203125" style="8" customWidth="1"/>
    <col min="23" max="23" width="16.33203125" style="8" customWidth="1"/>
    <col min="24" max="25" width="17" style="8" customWidth="1"/>
    <col min="26" max="26" width="17.6640625" style="8" customWidth="1"/>
    <col min="27" max="29" width="16.83203125" style="8"/>
    <col min="30" max="32" width="22.33203125" style="8" customWidth="1"/>
    <col min="33" max="35" width="21.1640625" style="8" customWidth="1"/>
    <col min="36" max="16384" width="16.83203125" style="8"/>
  </cols>
  <sheetData>
    <row r="1" spans="1:36" ht="12" hidden="1" customHeight="1" x14ac:dyDescent="0.2">
      <c r="N1" s="9" t="s">
        <v>68</v>
      </c>
    </row>
    <row r="2" spans="1:36" ht="12" hidden="1" customHeight="1" x14ac:dyDescent="0.2">
      <c r="N2" s="9" t="s">
        <v>44</v>
      </c>
    </row>
    <row r="3" spans="1:36" ht="12" hidden="1" customHeight="1" x14ac:dyDescent="0.2">
      <c r="N3" s="9" t="s">
        <v>69</v>
      </c>
    </row>
    <row r="4" spans="1:36" ht="12" hidden="1" customHeight="1" x14ac:dyDescent="0.2">
      <c r="N4" s="9" t="s">
        <v>70</v>
      </c>
    </row>
    <row r="5" spans="1:36" ht="12" hidden="1" customHeight="1" x14ac:dyDescent="0.2">
      <c r="N5" s="9" t="s">
        <v>71</v>
      </c>
    </row>
    <row r="6" spans="1:36" ht="12" hidden="1" customHeight="1" x14ac:dyDescent="0.2">
      <c r="N6" s="9" t="s">
        <v>72</v>
      </c>
    </row>
    <row r="7" spans="1:36" ht="12" hidden="1" customHeight="1" x14ac:dyDescent="0.2">
      <c r="N7" s="9" t="s">
        <v>73</v>
      </c>
    </row>
    <row r="8" spans="1:36" ht="62.25" customHeight="1" x14ac:dyDescent="0.2">
      <c r="A8" s="168" t="s">
        <v>590</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70"/>
    </row>
    <row r="9" spans="1:36" ht="63" customHeight="1" x14ac:dyDescent="0.2">
      <c r="A9" s="10"/>
      <c r="B9" s="189" t="s">
        <v>0</v>
      </c>
      <c r="C9" s="189" t="s">
        <v>1</v>
      </c>
      <c r="D9" s="188" t="s">
        <v>2</v>
      </c>
      <c r="E9" s="180"/>
      <c r="F9" s="181"/>
      <c r="G9" s="179" t="s">
        <v>3</v>
      </c>
      <c r="H9" s="180"/>
      <c r="I9" s="181"/>
      <c r="J9" s="161" t="s">
        <v>4</v>
      </c>
      <c r="K9" s="161" t="s">
        <v>5</v>
      </c>
      <c r="L9" s="161" t="s">
        <v>583</v>
      </c>
      <c r="M9" s="163" t="s">
        <v>6</v>
      </c>
      <c r="N9" s="155" t="s">
        <v>76</v>
      </c>
      <c r="O9" s="157" t="s">
        <v>45</v>
      </c>
      <c r="P9" s="157" t="s">
        <v>119</v>
      </c>
      <c r="Q9" s="157" t="s">
        <v>46</v>
      </c>
      <c r="R9" s="157" t="s">
        <v>47</v>
      </c>
      <c r="S9" s="157" t="s">
        <v>48</v>
      </c>
      <c r="T9" s="157" t="s">
        <v>49</v>
      </c>
      <c r="U9" s="157" t="s">
        <v>50</v>
      </c>
      <c r="V9" s="157" t="s">
        <v>51</v>
      </c>
      <c r="W9" s="157" t="s">
        <v>54</v>
      </c>
      <c r="X9" s="157" t="s">
        <v>57</v>
      </c>
      <c r="Y9" s="159" t="s">
        <v>586</v>
      </c>
      <c r="Z9" s="157" t="s">
        <v>58</v>
      </c>
      <c r="AA9" s="157" t="s">
        <v>60</v>
      </c>
      <c r="AB9" s="157" t="s">
        <v>63</v>
      </c>
      <c r="AC9" s="157" t="s">
        <v>64</v>
      </c>
      <c r="AD9" s="157" t="s">
        <v>65</v>
      </c>
      <c r="AE9" s="159" t="s">
        <v>205</v>
      </c>
      <c r="AF9" s="159" t="s">
        <v>122</v>
      </c>
      <c r="AG9" s="157" t="s">
        <v>66</v>
      </c>
      <c r="AH9" s="89">
        <v>44711</v>
      </c>
      <c r="AI9" s="157" t="s">
        <v>123</v>
      </c>
      <c r="AJ9" s="155" t="s">
        <v>67</v>
      </c>
    </row>
    <row r="10" spans="1:36" ht="77.25" customHeight="1" x14ac:dyDescent="0.2">
      <c r="A10" s="10"/>
      <c r="B10" s="189"/>
      <c r="C10" s="189"/>
      <c r="D10" s="97" t="s">
        <v>7</v>
      </c>
      <c r="E10" s="13" t="s">
        <v>43</v>
      </c>
      <c r="F10" s="13" t="s">
        <v>8</v>
      </c>
      <c r="G10" s="13" t="s">
        <v>9</v>
      </c>
      <c r="H10" s="13" t="s">
        <v>10</v>
      </c>
      <c r="I10" s="13" t="s">
        <v>8</v>
      </c>
      <c r="J10" s="162"/>
      <c r="K10" s="162"/>
      <c r="L10" s="162"/>
      <c r="M10" s="164"/>
      <c r="N10" s="156"/>
      <c r="O10" s="158"/>
      <c r="P10" s="158"/>
      <c r="Q10" s="158"/>
      <c r="R10" s="158"/>
      <c r="S10" s="158"/>
      <c r="T10" s="158"/>
      <c r="U10" s="158"/>
      <c r="V10" s="158"/>
      <c r="W10" s="158"/>
      <c r="X10" s="158"/>
      <c r="Y10" s="165"/>
      <c r="Z10" s="158"/>
      <c r="AA10" s="158"/>
      <c r="AB10" s="158"/>
      <c r="AC10" s="158"/>
      <c r="AD10" s="158"/>
      <c r="AE10" s="160"/>
      <c r="AF10" s="160"/>
      <c r="AG10" s="158"/>
      <c r="AH10" s="88">
        <v>44728</v>
      </c>
      <c r="AI10" s="158"/>
      <c r="AJ10" s="156"/>
    </row>
    <row r="11" spans="1:36" s="62" customFormat="1" ht="61.5" customHeight="1" x14ac:dyDescent="0.2">
      <c r="A11" s="54">
        <v>1</v>
      </c>
      <c r="B11" s="64" t="s">
        <v>156</v>
      </c>
      <c r="C11" s="55" t="s">
        <v>471</v>
      </c>
      <c r="D11" s="56">
        <v>44620</v>
      </c>
      <c r="E11" s="56">
        <v>44621</v>
      </c>
      <c r="F11" s="63">
        <v>44627</v>
      </c>
      <c r="G11" s="56">
        <v>44636</v>
      </c>
      <c r="H11" s="58">
        <v>44637</v>
      </c>
      <c r="I11" s="56"/>
      <c r="J11" s="56">
        <v>44650</v>
      </c>
      <c r="K11" s="56" t="s">
        <v>472</v>
      </c>
      <c r="L11" s="56" t="s">
        <v>678</v>
      </c>
      <c r="M11" s="57" t="s">
        <v>416</v>
      </c>
      <c r="N11" s="59" t="s">
        <v>22</v>
      </c>
      <c r="O11" s="59" t="s">
        <v>419</v>
      </c>
      <c r="P11" s="59" t="s">
        <v>474</v>
      </c>
      <c r="Q11" s="59"/>
      <c r="R11" s="59"/>
      <c r="S11" s="60">
        <f t="shared" ref="S11:S18" si="0">Q11+R11</f>
        <v>0</v>
      </c>
      <c r="T11" s="59">
        <v>20220237</v>
      </c>
      <c r="U11" s="59"/>
      <c r="V11" s="59" t="s">
        <v>160</v>
      </c>
      <c r="W11" s="59" t="s">
        <v>419</v>
      </c>
      <c r="X11" s="59"/>
      <c r="Y11" s="59"/>
      <c r="Z11" s="59" t="s">
        <v>100</v>
      </c>
      <c r="AA11" s="59" t="s">
        <v>101</v>
      </c>
      <c r="AB11" s="59"/>
      <c r="AC11" s="59"/>
      <c r="AD11" s="59"/>
      <c r="AE11" s="61">
        <f t="shared" ref="AE11:AE14" si="1">AD11-AC11</f>
        <v>0</v>
      </c>
      <c r="AF11" s="59"/>
      <c r="AG11" s="59"/>
      <c r="AH11" s="18" t="str">
        <f t="shared" ref="AH11:AH18" si="2">IF(AD11&lt;=$AH$9,"TERMINADO",IF(AD11&lt;=$AH$10,"PROXIMOATERMINAR","VIGENTE"))</f>
        <v>TERMINADO</v>
      </c>
      <c r="AI11" s="59"/>
      <c r="AJ11" s="59"/>
    </row>
    <row r="12" spans="1:36" ht="123" customHeight="1" x14ac:dyDescent="0.2">
      <c r="A12" s="14">
        <v>2</v>
      </c>
      <c r="B12" s="5" t="s">
        <v>13</v>
      </c>
      <c r="C12" s="5" t="s">
        <v>509</v>
      </c>
      <c r="D12" s="1">
        <v>44643</v>
      </c>
      <c r="E12" s="1"/>
      <c r="F12" s="29"/>
      <c r="G12" s="1">
        <v>44649</v>
      </c>
      <c r="H12" s="1">
        <v>44659</v>
      </c>
      <c r="I12" s="1"/>
      <c r="J12" s="26"/>
      <c r="K12" s="1" t="s">
        <v>510</v>
      </c>
      <c r="L12" s="1" t="s">
        <v>689</v>
      </c>
      <c r="M12" s="2" t="s">
        <v>11</v>
      </c>
      <c r="N12" s="18" t="s">
        <v>22</v>
      </c>
      <c r="O12" s="18" t="s">
        <v>579</v>
      </c>
      <c r="P12" s="18" t="s">
        <v>127</v>
      </c>
      <c r="Q12" s="30">
        <v>83640000</v>
      </c>
      <c r="R12" s="18"/>
      <c r="S12" s="19">
        <f t="shared" si="0"/>
        <v>83640000</v>
      </c>
      <c r="T12" s="18">
        <v>422</v>
      </c>
      <c r="U12" s="18">
        <v>422</v>
      </c>
      <c r="V12" s="18" t="s">
        <v>386</v>
      </c>
      <c r="W12" s="18" t="s">
        <v>581</v>
      </c>
      <c r="X12" s="18">
        <v>900026333</v>
      </c>
      <c r="Y12" s="18" t="s">
        <v>585</v>
      </c>
      <c r="Z12" s="18" t="s">
        <v>254</v>
      </c>
      <c r="AA12" s="18" t="s">
        <v>255</v>
      </c>
      <c r="AB12" s="21">
        <v>44705</v>
      </c>
      <c r="AC12" s="21">
        <v>44707</v>
      </c>
      <c r="AD12" s="21">
        <v>44721</v>
      </c>
      <c r="AE12" s="22">
        <f t="shared" si="1"/>
        <v>14</v>
      </c>
      <c r="AF12" s="18"/>
      <c r="AG12" s="18"/>
      <c r="AH12" s="18" t="str">
        <f t="shared" si="2"/>
        <v>PROXIMOATERMINAR</v>
      </c>
      <c r="AI12" s="18"/>
      <c r="AJ12" s="18"/>
    </row>
    <row r="13" spans="1:36" ht="144.75" customHeight="1" x14ac:dyDescent="0.2">
      <c r="A13" s="14">
        <v>3</v>
      </c>
      <c r="B13" s="5" t="s">
        <v>13</v>
      </c>
      <c r="C13" s="5" t="s">
        <v>511</v>
      </c>
      <c r="D13" s="1">
        <v>44650</v>
      </c>
      <c r="E13" s="1"/>
      <c r="F13" s="29">
        <v>44669</v>
      </c>
      <c r="G13" s="1">
        <v>44650</v>
      </c>
      <c r="H13" s="1">
        <v>44670</v>
      </c>
      <c r="I13" s="1"/>
      <c r="J13" s="26"/>
      <c r="K13" s="1" t="s">
        <v>512</v>
      </c>
      <c r="L13" s="1" t="s">
        <v>690</v>
      </c>
      <c r="M13" s="2" t="s">
        <v>11</v>
      </c>
      <c r="N13" s="18" t="s">
        <v>22</v>
      </c>
      <c r="O13" s="18" t="s">
        <v>580</v>
      </c>
      <c r="P13" s="18" t="s">
        <v>527</v>
      </c>
      <c r="Q13" s="30">
        <v>69400000</v>
      </c>
      <c r="R13" s="30"/>
      <c r="S13" s="30">
        <f t="shared" si="0"/>
        <v>69400000</v>
      </c>
      <c r="T13" s="18">
        <v>20220261</v>
      </c>
      <c r="U13" s="18">
        <v>20220718</v>
      </c>
      <c r="V13" s="18" t="s">
        <v>90</v>
      </c>
      <c r="W13" s="18" t="s">
        <v>582</v>
      </c>
      <c r="X13" s="18">
        <v>1045683822</v>
      </c>
      <c r="Y13" s="18" t="s">
        <v>585</v>
      </c>
      <c r="Z13" s="18" t="s">
        <v>481</v>
      </c>
      <c r="AA13" s="18" t="s">
        <v>500</v>
      </c>
      <c r="AB13" s="21">
        <v>44705</v>
      </c>
      <c r="AC13" s="21">
        <v>44706</v>
      </c>
      <c r="AD13" s="21">
        <v>44750</v>
      </c>
      <c r="AE13" s="22">
        <f t="shared" si="1"/>
        <v>44</v>
      </c>
      <c r="AF13" s="18"/>
      <c r="AG13" s="18"/>
      <c r="AH13" s="18" t="str">
        <f t="shared" si="2"/>
        <v>VIGENTE</v>
      </c>
      <c r="AI13" s="18"/>
      <c r="AJ13" s="18"/>
    </row>
    <row r="14" spans="1:36" ht="72" x14ac:dyDescent="0.2">
      <c r="A14" s="14">
        <v>4</v>
      </c>
      <c r="B14" s="70" t="s">
        <v>156</v>
      </c>
      <c r="C14" s="70" t="s">
        <v>471</v>
      </c>
      <c r="D14" s="71"/>
      <c r="E14" s="71"/>
      <c r="F14" s="72"/>
      <c r="G14" s="71"/>
      <c r="H14" s="71"/>
      <c r="I14" s="71"/>
      <c r="J14" s="73">
        <v>44694</v>
      </c>
      <c r="K14" s="71" t="s">
        <v>701</v>
      </c>
      <c r="L14" s="71" t="s">
        <v>702</v>
      </c>
      <c r="M14" s="74" t="s">
        <v>11</v>
      </c>
      <c r="N14" s="75" t="s">
        <v>22</v>
      </c>
      <c r="O14" s="75" t="s">
        <v>729</v>
      </c>
      <c r="P14" s="75" t="s">
        <v>98</v>
      </c>
      <c r="Q14" s="76">
        <v>53715072</v>
      </c>
      <c r="R14" s="76"/>
      <c r="S14" s="30">
        <f t="shared" si="0"/>
        <v>53715072</v>
      </c>
      <c r="T14" s="75">
        <v>20220237</v>
      </c>
      <c r="U14" s="75">
        <v>20220852</v>
      </c>
      <c r="V14" s="18" t="s">
        <v>160</v>
      </c>
      <c r="W14" s="75" t="s">
        <v>99</v>
      </c>
      <c r="X14" s="75">
        <v>1058842726</v>
      </c>
      <c r="Y14" s="75" t="s">
        <v>585</v>
      </c>
      <c r="Z14" s="75" t="s">
        <v>730</v>
      </c>
      <c r="AA14" s="75"/>
      <c r="AB14" s="77">
        <v>44720</v>
      </c>
      <c r="AC14" s="75"/>
      <c r="AD14" s="77">
        <v>44911</v>
      </c>
      <c r="AE14" s="22">
        <f t="shared" si="1"/>
        <v>44911</v>
      </c>
      <c r="AF14" s="75"/>
      <c r="AG14" s="75"/>
      <c r="AH14" s="18" t="str">
        <f t="shared" si="2"/>
        <v>VIGENTE</v>
      </c>
      <c r="AI14" s="75"/>
      <c r="AJ14" s="75"/>
    </row>
    <row r="15" spans="1:36" ht="60" x14ac:dyDescent="0.2">
      <c r="A15" s="14">
        <v>5</v>
      </c>
      <c r="B15" s="70" t="s">
        <v>324</v>
      </c>
      <c r="C15" s="70" t="s">
        <v>751</v>
      </c>
      <c r="D15" s="71">
        <v>44713</v>
      </c>
      <c r="E15" s="71"/>
      <c r="F15" s="72"/>
      <c r="G15" s="71">
        <v>44720</v>
      </c>
      <c r="H15" s="71">
        <v>44721</v>
      </c>
      <c r="I15" s="71"/>
      <c r="J15" s="73">
        <v>44722</v>
      </c>
      <c r="K15" s="71" t="s">
        <v>752</v>
      </c>
      <c r="L15" s="71" t="s">
        <v>750</v>
      </c>
      <c r="M15" s="74" t="s">
        <v>11</v>
      </c>
      <c r="N15" s="75" t="s">
        <v>22</v>
      </c>
      <c r="O15" s="75" t="s">
        <v>768</v>
      </c>
      <c r="P15" s="75" t="s">
        <v>506</v>
      </c>
      <c r="Q15" s="76">
        <v>61556456.140000001</v>
      </c>
      <c r="R15" s="76"/>
      <c r="S15" s="30">
        <f t="shared" si="0"/>
        <v>61556456.140000001</v>
      </c>
      <c r="T15" s="75">
        <v>522</v>
      </c>
      <c r="U15" s="75">
        <v>522</v>
      </c>
      <c r="V15" s="75" t="s">
        <v>386</v>
      </c>
      <c r="W15" s="75" t="s">
        <v>769</v>
      </c>
      <c r="X15" s="75">
        <v>900916649</v>
      </c>
      <c r="Y15" s="75" t="s">
        <v>585</v>
      </c>
      <c r="Z15" s="75" t="s">
        <v>327</v>
      </c>
      <c r="AA15" s="75" t="s">
        <v>500</v>
      </c>
      <c r="AB15" s="77">
        <v>44750</v>
      </c>
      <c r="AC15" s="77">
        <v>44753</v>
      </c>
      <c r="AD15" s="77">
        <v>44773</v>
      </c>
      <c r="AE15" s="22">
        <f t="shared" ref="AE15:AE18" si="3">AD15-AC15</f>
        <v>20</v>
      </c>
      <c r="AF15" s="75"/>
      <c r="AG15" s="75"/>
      <c r="AH15" s="18" t="str">
        <f t="shared" si="2"/>
        <v>VIGENTE</v>
      </c>
      <c r="AI15" s="75"/>
      <c r="AJ15" s="75"/>
    </row>
    <row r="16" spans="1:36" x14ac:dyDescent="0.2">
      <c r="A16" s="14">
        <v>6</v>
      </c>
      <c r="B16" s="70"/>
      <c r="C16" s="70"/>
      <c r="D16" s="71"/>
      <c r="E16" s="71"/>
      <c r="F16" s="72"/>
      <c r="G16" s="71"/>
      <c r="H16" s="71"/>
      <c r="I16" s="71"/>
      <c r="J16" s="73"/>
      <c r="K16" s="71"/>
      <c r="L16" s="71"/>
      <c r="M16" s="74"/>
      <c r="N16" s="75"/>
      <c r="O16" s="75"/>
      <c r="P16" s="75"/>
      <c r="Q16" s="76"/>
      <c r="R16" s="76"/>
      <c r="S16" s="30">
        <f t="shared" si="0"/>
        <v>0</v>
      </c>
      <c r="T16" s="75"/>
      <c r="U16" s="75"/>
      <c r="V16" s="75"/>
      <c r="W16" s="75"/>
      <c r="X16" s="75"/>
      <c r="Y16" s="75"/>
      <c r="Z16" s="75"/>
      <c r="AA16" s="75"/>
      <c r="AB16" s="75"/>
      <c r="AC16" s="75"/>
      <c r="AD16" s="77"/>
      <c r="AE16" s="22">
        <f t="shared" si="3"/>
        <v>0</v>
      </c>
      <c r="AF16" s="75"/>
      <c r="AG16" s="75"/>
      <c r="AH16" s="18" t="str">
        <f t="shared" si="2"/>
        <v>TERMINADO</v>
      </c>
      <c r="AI16" s="75"/>
      <c r="AJ16" s="75"/>
    </row>
    <row r="17" spans="1:36" x14ac:dyDescent="0.2">
      <c r="A17" s="14">
        <v>7</v>
      </c>
      <c r="B17" s="70"/>
      <c r="C17" s="70"/>
      <c r="D17" s="71"/>
      <c r="E17" s="71"/>
      <c r="F17" s="72"/>
      <c r="G17" s="71"/>
      <c r="H17" s="71"/>
      <c r="I17" s="71"/>
      <c r="J17" s="73"/>
      <c r="K17" s="71"/>
      <c r="L17" s="71"/>
      <c r="M17" s="74"/>
      <c r="N17" s="75"/>
      <c r="O17" s="75"/>
      <c r="P17" s="75"/>
      <c r="Q17" s="76"/>
      <c r="R17" s="76"/>
      <c r="S17" s="30">
        <f t="shared" si="0"/>
        <v>0</v>
      </c>
      <c r="T17" s="75"/>
      <c r="U17" s="75"/>
      <c r="V17" s="75"/>
      <c r="W17" s="75"/>
      <c r="X17" s="75"/>
      <c r="Y17" s="75"/>
      <c r="Z17" s="75"/>
      <c r="AA17" s="75"/>
      <c r="AB17" s="75"/>
      <c r="AC17" s="75"/>
      <c r="AD17" s="77"/>
      <c r="AE17" s="22">
        <f t="shared" si="3"/>
        <v>0</v>
      </c>
      <c r="AF17" s="75"/>
      <c r="AG17" s="75"/>
      <c r="AH17" s="18" t="str">
        <f t="shared" si="2"/>
        <v>TERMINADO</v>
      </c>
      <c r="AI17" s="75"/>
      <c r="AJ17" s="75"/>
    </row>
    <row r="18" spans="1:36" s="18" customFormat="1" x14ac:dyDescent="0.2">
      <c r="A18" s="14">
        <v>8</v>
      </c>
      <c r="B18" s="5"/>
      <c r="C18" s="5"/>
      <c r="D18" s="1"/>
      <c r="E18" s="1"/>
      <c r="F18" s="29"/>
      <c r="G18" s="1"/>
      <c r="H18" s="1"/>
      <c r="I18" s="1"/>
      <c r="J18" s="26"/>
      <c r="K18" s="1"/>
      <c r="L18" s="1"/>
      <c r="M18" s="2"/>
      <c r="Q18" s="30"/>
      <c r="R18" s="30"/>
      <c r="S18" s="30">
        <f t="shared" si="0"/>
        <v>0</v>
      </c>
      <c r="AD18" s="21"/>
      <c r="AE18" s="22">
        <f t="shared" si="3"/>
        <v>0</v>
      </c>
      <c r="AH18" s="18" t="str">
        <f t="shared" si="2"/>
        <v>TERMINADO</v>
      </c>
    </row>
    <row r="19" spans="1:36" s="36" customFormat="1" ht="57" customHeight="1" x14ac:dyDescent="0.2">
      <c r="A19" s="7"/>
      <c r="B19" s="31"/>
      <c r="C19" s="31"/>
      <c r="D19" s="32"/>
      <c r="E19" s="32"/>
      <c r="F19" s="33"/>
      <c r="G19" s="32"/>
      <c r="H19" s="32"/>
      <c r="I19" s="32"/>
      <c r="J19" s="34"/>
      <c r="K19" s="32"/>
      <c r="L19" s="32"/>
      <c r="M19" s="35"/>
      <c r="Q19" s="68"/>
      <c r="R19" s="68"/>
      <c r="S19" s="68"/>
      <c r="AD19" s="69"/>
      <c r="AE19" s="37"/>
    </row>
    <row r="20" spans="1:36" ht="36" customHeight="1" thickBot="1" x14ac:dyDescent="0.25">
      <c r="A20" s="38"/>
      <c r="B20" s="177" t="s">
        <v>16</v>
      </c>
      <c r="C20" s="178"/>
      <c r="D20" s="78" t="s">
        <v>17</v>
      </c>
      <c r="E20" s="39"/>
      <c r="F20" s="40"/>
      <c r="G20" s="43"/>
      <c r="H20" s="153" t="s">
        <v>587</v>
      </c>
      <c r="I20" s="154"/>
    </row>
    <row r="21" spans="1:36" ht="12.75" customHeight="1" thickBot="1" x14ac:dyDescent="0.25">
      <c r="A21" s="38"/>
      <c r="B21" s="173" t="s">
        <v>215</v>
      </c>
      <c r="C21" s="172"/>
      <c r="D21" s="41">
        <f t="shared" ref="D21:D45" si="4">COUNTIF($B$11:$B$18,B21)</f>
        <v>0</v>
      </c>
      <c r="E21" s="40"/>
      <c r="F21" s="40"/>
      <c r="G21" s="43"/>
      <c r="H21" s="5" t="s">
        <v>584</v>
      </c>
      <c r="I21" s="90">
        <f>COUNTIF($Y$11:$Y$18,H21)</f>
        <v>0</v>
      </c>
    </row>
    <row r="22" spans="1:36" ht="12.75" customHeight="1" thickBot="1" x14ac:dyDescent="0.25">
      <c r="A22" s="38"/>
      <c r="B22" s="173" t="s">
        <v>12</v>
      </c>
      <c r="C22" s="174"/>
      <c r="D22" s="41">
        <f t="shared" si="4"/>
        <v>0</v>
      </c>
      <c r="E22" s="40"/>
      <c r="F22" s="40"/>
      <c r="G22" s="43"/>
      <c r="H22" s="5" t="s">
        <v>585</v>
      </c>
      <c r="I22" s="90">
        <f>COUNTIF($Y$11:$Y$18,H22)</f>
        <v>4</v>
      </c>
    </row>
    <row r="23" spans="1:36" ht="12.75" customHeight="1" thickBot="1" x14ac:dyDescent="0.25">
      <c r="A23" s="38"/>
      <c r="B23" s="173" t="s">
        <v>15</v>
      </c>
      <c r="C23" s="174"/>
      <c r="D23" s="41">
        <f t="shared" si="4"/>
        <v>0</v>
      </c>
      <c r="E23" s="42"/>
      <c r="F23" s="40"/>
      <c r="G23" s="43"/>
      <c r="H23" s="18" t="s">
        <v>25</v>
      </c>
      <c r="I23" s="18">
        <f>SUM(I21:I22)</f>
        <v>4</v>
      </c>
    </row>
    <row r="24" spans="1:36" ht="12.75" customHeight="1" thickBot="1" x14ac:dyDescent="0.25">
      <c r="A24" s="38"/>
      <c r="B24" s="173" t="s">
        <v>81</v>
      </c>
      <c r="C24" s="174"/>
      <c r="D24" s="41">
        <f t="shared" si="4"/>
        <v>0</v>
      </c>
      <c r="E24" s="42"/>
      <c r="F24" s="40"/>
      <c r="G24" s="43"/>
    </row>
    <row r="25" spans="1:36" ht="12.75" customHeight="1" thickBot="1" x14ac:dyDescent="0.25">
      <c r="B25" s="173" t="s">
        <v>143</v>
      </c>
      <c r="C25" s="174"/>
      <c r="D25" s="41">
        <f t="shared" si="4"/>
        <v>0</v>
      </c>
      <c r="E25" s="42"/>
      <c r="F25" s="40"/>
      <c r="G25" s="43"/>
    </row>
    <row r="26" spans="1:36" ht="12.75" customHeight="1" thickBot="1" x14ac:dyDescent="0.25">
      <c r="B26" s="173" t="s">
        <v>23</v>
      </c>
      <c r="C26" s="174"/>
      <c r="D26" s="41">
        <f t="shared" si="4"/>
        <v>0</v>
      </c>
      <c r="E26" s="42"/>
      <c r="F26" s="40"/>
      <c r="G26" s="43"/>
    </row>
    <row r="27" spans="1:36" ht="12.75" customHeight="1" thickBot="1" x14ac:dyDescent="0.25">
      <c r="B27" s="173" t="s">
        <v>38</v>
      </c>
      <c r="C27" s="176"/>
      <c r="D27" s="41">
        <f t="shared" si="4"/>
        <v>0</v>
      </c>
      <c r="E27" s="42"/>
      <c r="F27" s="40"/>
      <c r="G27" s="43"/>
    </row>
    <row r="28" spans="1:36" ht="12.75" customHeight="1" thickBot="1" x14ac:dyDescent="0.25">
      <c r="B28" s="173" t="s">
        <v>324</v>
      </c>
      <c r="C28" s="175"/>
      <c r="D28" s="41">
        <f t="shared" si="4"/>
        <v>1</v>
      </c>
      <c r="E28" s="42"/>
      <c r="F28" s="40"/>
      <c r="G28" s="43"/>
    </row>
    <row r="29" spans="1:36" ht="12.75" customHeight="1" thickBot="1" x14ac:dyDescent="0.25">
      <c r="B29" s="173" t="s">
        <v>14</v>
      </c>
      <c r="C29" s="174"/>
      <c r="D29" s="41">
        <f t="shared" si="4"/>
        <v>0</v>
      </c>
      <c r="E29" s="40"/>
      <c r="F29" s="40"/>
      <c r="G29" s="7"/>
      <c r="H29" s="43"/>
      <c r="I29" s="43"/>
      <c r="J29" s="7"/>
      <c r="K29" s="43"/>
      <c r="L29" s="43"/>
    </row>
    <row r="30" spans="1:36" ht="12.75" customHeight="1" thickBot="1" x14ac:dyDescent="0.25">
      <c r="B30" s="173" t="s">
        <v>26</v>
      </c>
      <c r="C30" s="174"/>
      <c r="D30" s="41">
        <f t="shared" si="4"/>
        <v>0</v>
      </c>
      <c r="E30" s="42"/>
      <c r="F30" s="40"/>
      <c r="G30" s="7"/>
      <c r="H30" s="43"/>
      <c r="I30" s="43"/>
      <c r="J30" s="7"/>
      <c r="K30" s="43"/>
      <c r="L30" s="43"/>
    </row>
    <row r="31" spans="1:36" ht="12.75" customHeight="1" thickBot="1" x14ac:dyDescent="0.25">
      <c r="B31" s="173" t="s">
        <v>27</v>
      </c>
      <c r="C31" s="174"/>
      <c r="D31" s="41">
        <f t="shared" si="4"/>
        <v>0</v>
      </c>
      <c r="E31" s="42"/>
      <c r="F31" s="40"/>
      <c r="G31" s="7"/>
      <c r="H31" s="43"/>
      <c r="I31" s="43"/>
      <c r="J31" s="7"/>
      <c r="K31" s="43"/>
      <c r="L31" s="43"/>
    </row>
    <row r="32" spans="1:36" ht="12.75" customHeight="1" thickBot="1" x14ac:dyDescent="0.25">
      <c r="B32" s="173" t="s">
        <v>156</v>
      </c>
      <c r="C32" s="174"/>
      <c r="D32" s="41">
        <f t="shared" si="4"/>
        <v>2</v>
      </c>
      <c r="E32" s="42"/>
      <c r="F32" s="40"/>
    </row>
    <row r="33" spans="2:13" ht="12.75" customHeight="1" thickBot="1" x14ac:dyDescent="0.25">
      <c r="B33" s="173" t="s">
        <v>28</v>
      </c>
      <c r="C33" s="174"/>
      <c r="D33" s="41">
        <f t="shared" si="4"/>
        <v>0</v>
      </c>
      <c r="E33" s="40"/>
      <c r="F33" s="40"/>
      <c r="G33" s="190" t="s">
        <v>417</v>
      </c>
      <c r="H33" s="191"/>
      <c r="I33" s="43"/>
      <c r="J33" s="36"/>
      <c r="K33" s="43"/>
      <c r="L33" s="43"/>
    </row>
    <row r="34" spans="2:13" ht="12.75" customHeight="1" thickBot="1" x14ac:dyDescent="0.25">
      <c r="B34" s="173" t="s">
        <v>13</v>
      </c>
      <c r="C34" s="174"/>
      <c r="D34" s="41">
        <f t="shared" si="4"/>
        <v>2</v>
      </c>
      <c r="E34" s="42"/>
      <c r="F34" s="40"/>
      <c r="G34" s="107" t="s">
        <v>11</v>
      </c>
      <c r="H34" s="108">
        <f>COUNTIF($M$11:$M$18,G34)</f>
        <v>4</v>
      </c>
      <c r="I34" s="43"/>
      <c r="J34" s="36"/>
      <c r="K34" s="43"/>
      <c r="L34" s="43"/>
    </row>
    <row r="35" spans="2:13" ht="21" customHeight="1" thickBot="1" x14ac:dyDescent="0.25">
      <c r="B35" s="173" t="s">
        <v>29</v>
      </c>
      <c r="C35" s="174"/>
      <c r="D35" s="41">
        <f t="shared" si="4"/>
        <v>0</v>
      </c>
      <c r="E35" s="40"/>
      <c r="F35" s="40"/>
      <c r="G35" s="107" t="s">
        <v>416</v>
      </c>
      <c r="H35" s="108">
        <f>COUNTIF($M$11:$M$18,G35)</f>
        <v>1</v>
      </c>
      <c r="I35" s="43"/>
      <c r="J35" s="36"/>
      <c r="K35" s="43"/>
      <c r="L35" s="43"/>
    </row>
    <row r="36" spans="2:13" ht="12.75" customHeight="1" thickBot="1" x14ac:dyDescent="0.25">
      <c r="B36" s="173" t="s">
        <v>30</v>
      </c>
      <c r="C36" s="172"/>
      <c r="D36" s="41">
        <f t="shared" si="4"/>
        <v>0</v>
      </c>
      <c r="E36" s="40"/>
      <c r="F36" s="40"/>
      <c r="G36" s="107" t="s">
        <v>473</v>
      </c>
      <c r="H36" s="108">
        <f>COUNTIF($M$11:$M$18,G36)</f>
        <v>0</v>
      </c>
      <c r="I36" s="31"/>
      <c r="J36" s="36"/>
      <c r="K36" s="43"/>
      <c r="L36" s="43"/>
    </row>
    <row r="37" spans="2:13" ht="12.75" customHeight="1" thickBot="1" x14ac:dyDescent="0.25">
      <c r="B37" s="173" t="s">
        <v>31</v>
      </c>
      <c r="C37" s="172"/>
      <c r="D37" s="41">
        <f t="shared" si="4"/>
        <v>0</v>
      </c>
      <c r="E37" s="40"/>
      <c r="G37" s="107" t="s">
        <v>418</v>
      </c>
      <c r="H37" s="108">
        <f>COUNTIF($M$11:$M$18,G37)</f>
        <v>0</v>
      </c>
      <c r="I37" s="31"/>
      <c r="J37" s="36"/>
      <c r="K37" s="43"/>
      <c r="L37" s="43"/>
    </row>
    <row r="38" spans="2:13" ht="12.75" customHeight="1" thickBot="1" x14ac:dyDescent="0.25">
      <c r="B38" s="173" t="s">
        <v>32</v>
      </c>
      <c r="C38" s="172"/>
      <c r="D38" s="41">
        <f t="shared" si="4"/>
        <v>0</v>
      </c>
      <c r="E38" s="40"/>
      <c r="G38" s="107" t="s">
        <v>513</v>
      </c>
      <c r="H38" s="108">
        <f>COUNTIF($M$11:$M$18,G38)</f>
        <v>0</v>
      </c>
      <c r="I38" s="31"/>
      <c r="J38" s="36"/>
      <c r="K38" s="43"/>
      <c r="L38" s="43"/>
    </row>
    <row r="39" spans="2:13" ht="15" customHeight="1" thickBot="1" x14ac:dyDescent="0.25">
      <c r="B39" s="173" t="s">
        <v>268</v>
      </c>
      <c r="C39" s="172"/>
      <c r="D39" s="41">
        <f t="shared" si="4"/>
        <v>0</v>
      </c>
      <c r="E39" s="40"/>
      <c r="F39" s="40"/>
      <c r="G39" s="109" t="s">
        <v>25</v>
      </c>
      <c r="H39" s="110">
        <f>SUM(H34:K38)</f>
        <v>5</v>
      </c>
      <c r="I39" s="43"/>
      <c r="J39" s="36"/>
      <c r="K39" s="43"/>
      <c r="L39" s="43"/>
    </row>
    <row r="40" spans="2:13" ht="15" customHeight="1" thickBot="1" x14ac:dyDescent="0.25">
      <c r="B40" s="173" t="s">
        <v>440</v>
      </c>
      <c r="C40" s="175"/>
      <c r="D40" s="41">
        <f t="shared" si="4"/>
        <v>0</v>
      </c>
      <c r="E40" s="40"/>
      <c r="F40" s="40"/>
      <c r="G40" s="7"/>
      <c r="H40" s="43"/>
      <c r="I40" s="43"/>
      <c r="J40" s="7"/>
      <c r="K40" s="43"/>
      <c r="L40" s="43"/>
    </row>
    <row r="41" spans="2:13" ht="14.25" customHeight="1" thickBot="1" x14ac:dyDescent="0.25">
      <c r="B41" s="173" t="s">
        <v>33</v>
      </c>
      <c r="C41" s="172"/>
      <c r="D41" s="41">
        <f t="shared" si="4"/>
        <v>0</v>
      </c>
      <c r="E41" s="40"/>
      <c r="F41" s="40"/>
      <c r="G41" s="7"/>
      <c r="H41" s="43"/>
      <c r="I41" s="43"/>
      <c r="J41" s="7"/>
      <c r="K41" s="43"/>
      <c r="L41" s="43"/>
    </row>
    <row r="42" spans="2:13" ht="14.25" customHeight="1" thickBot="1" x14ac:dyDescent="0.25">
      <c r="B42" s="173" t="s">
        <v>34</v>
      </c>
      <c r="C42" s="172"/>
      <c r="D42" s="41">
        <f t="shared" si="4"/>
        <v>0</v>
      </c>
      <c r="E42" s="40"/>
      <c r="F42" s="40"/>
      <c r="G42" s="7"/>
      <c r="H42" s="43"/>
      <c r="I42" s="43"/>
      <c r="J42" s="7"/>
      <c r="K42" s="43"/>
      <c r="L42" s="43"/>
    </row>
    <row r="43" spans="2:13" ht="14.25" customHeight="1" thickBot="1" x14ac:dyDescent="0.25">
      <c r="B43" s="173" t="s">
        <v>374</v>
      </c>
      <c r="C43" s="175"/>
      <c r="D43" s="41">
        <f t="shared" si="4"/>
        <v>0</v>
      </c>
      <c r="E43" s="40"/>
      <c r="F43" s="40"/>
      <c r="G43" s="7"/>
      <c r="H43" s="43"/>
      <c r="I43" s="43"/>
      <c r="J43" s="7"/>
      <c r="K43" s="43"/>
      <c r="L43" s="43"/>
    </row>
    <row r="44" spans="2:13" ht="14.25" customHeight="1" thickBot="1" x14ac:dyDescent="0.25">
      <c r="B44" s="173" t="s">
        <v>708</v>
      </c>
      <c r="C44" s="172"/>
      <c r="D44" s="41">
        <f t="shared" si="4"/>
        <v>0</v>
      </c>
      <c r="E44" s="40"/>
      <c r="F44" s="40"/>
      <c r="G44" s="166" t="s">
        <v>286</v>
      </c>
      <c r="H44" s="166"/>
      <c r="I44" s="44"/>
    </row>
    <row r="45" spans="2:13" ht="25.5" customHeight="1" thickBot="1" x14ac:dyDescent="0.25">
      <c r="B45" s="173" t="s">
        <v>35</v>
      </c>
      <c r="C45" s="172"/>
      <c r="D45" s="41">
        <f t="shared" si="4"/>
        <v>0</v>
      </c>
      <c r="E45" s="40"/>
      <c r="F45" s="40"/>
      <c r="G45" s="86"/>
      <c r="H45" s="86"/>
      <c r="I45" s="44"/>
    </row>
    <row r="46" spans="2:13" ht="16.5" customHeight="1" thickBot="1" x14ac:dyDescent="0.25">
      <c r="B46" s="171" t="s">
        <v>25</v>
      </c>
      <c r="C46" s="172"/>
      <c r="D46" s="46">
        <f>SUM(D21:D45)</f>
        <v>5</v>
      </c>
      <c r="E46" s="47"/>
      <c r="F46" s="40"/>
      <c r="G46" s="86"/>
      <c r="H46" s="86"/>
      <c r="I46" s="40"/>
      <c r="J46" s="48"/>
    </row>
    <row r="47" spans="2:13" ht="12.75" customHeight="1" x14ac:dyDescent="0.2">
      <c r="B47" s="86"/>
      <c r="D47" s="40"/>
      <c r="E47" s="40"/>
      <c r="F47" s="40"/>
      <c r="G47" s="166" t="s">
        <v>41</v>
      </c>
      <c r="H47" s="166"/>
      <c r="I47" s="40"/>
      <c r="J47" s="48"/>
      <c r="M47" s="40"/>
    </row>
    <row r="48" spans="2:13" ht="12.75" customHeight="1" x14ac:dyDescent="0.2">
      <c r="D48" s="40"/>
      <c r="E48" s="40"/>
      <c r="F48" s="40"/>
      <c r="G48" s="40"/>
      <c r="H48" s="40"/>
      <c r="I48" s="40"/>
      <c r="J48" s="48"/>
    </row>
    <row r="49" spans="1:13" ht="12.75" customHeight="1" x14ac:dyDescent="0.2">
      <c r="D49" s="40"/>
      <c r="E49" s="40"/>
      <c r="F49" s="40"/>
      <c r="I49" s="49"/>
    </row>
    <row r="50" spans="1:13" ht="16.5" customHeight="1" x14ac:dyDescent="0.2">
      <c r="D50" s="40"/>
      <c r="E50" s="40"/>
      <c r="F50" s="40"/>
      <c r="I50" s="50"/>
    </row>
    <row r="51" spans="1:13" ht="18.75" customHeight="1" x14ac:dyDescent="0.2">
      <c r="D51" s="40"/>
      <c r="E51" s="40"/>
      <c r="F51" s="40"/>
      <c r="G51" s="167"/>
      <c r="H51" s="167"/>
      <c r="I51" s="50"/>
    </row>
    <row r="52" spans="1:13" ht="27.75" customHeight="1" x14ac:dyDescent="0.2">
      <c r="D52" s="40"/>
      <c r="E52" s="40"/>
      <c r="F52" s="40"/>
      <c r="G52" s="51"/>
      <c r="H52" s="51"/>
      <c r="I52" s="50"/>
    </row>
    <row r="53" spans="1:13" ht="29.25" customHeight="1" x14ac:dyDescent="0.2">
      <c r="D53" s="40"/>
      <c r="E53" s="40"/>
      <c r="F53" s="40"/>
      <c r="G53" s="51"/>
      <c r="H53" s="51"/>
      <c r="I53" s="50"/>
    </row>
    <row r="54" spans="1:13" ht="12.75" customHeight="1" x14ac:dyDescent="0.2">
      <c r="D54" s="40"/>
      <c r="E54" s="40"/>
      <c r="F54" s="40"/>
      <c r="G54" s="166"/>
      <c r="H54" s="166"/>
      <c r="I54" s="50"/>
    </row>
    <row r="55" spans="1:13" ht="12.75" customHeight="1" x14ac:dyDescent="0.2">
      <c r="D55" s="40"/>
      <c r="E55" s="40"/>
      <c r="F55" s="40"/>
      <c r="G55" s="166"/>
      <c r="H55" s="166"/>
      <c r="I55" s="50"/>
      <c r="J55" s="40"/>
      <c r="K55" s="40"/>
      <c r="L55" s="40"/>
    </row>
    <row r="56" spans="1:13" ht="12.75" customHeight="1" x14ac:dyDescent="0.2">
      <c r="D56" s="40"/>
      <c r="E56" s="40"/>
      <c r="F56" s="40"/>
      <c r="G56" s="167"/>
      <c r="H56" s="167"/>
      <c r="I56" s="50"/>
      <c r="J56" s="40"/>
      <c r="K56" s="40"/>
      <c r="L56" s="40"/>
      <c r="M56" s="40"/>
    </row>
    <row r="57" spans="1:13" ht="12.75" customHeight="1" x14ac:dyDescent="0.2">
      <c r="A57" s="38"/>
      <c r="B57" s="86"/>
      <c r="D57" s="40"/>
      <c r="E57" s="40"/>
      <c r="F57" s="40"/>
      <c r="G57" s="40"/>
      <c r="H57" s="40"/>
      <c r="I57" s="50"/>
      <c r="J57" s="40"/>
      <c r="K57" s="40"/>
      <c r="L57" s="40"/>
      <c r="M57" s="40"/>
    </row>
    <row r="58" spans="1:13" ht="12.75" customHeight="1" x14ac:dyDescent="0.2">
      <c r="A58" s="38"/>
      <c r="B58" s="86"/>
      <c r="D58" s="40"/>
      <c r="E58" s="40"/>
      <c r="F58" s="40"/>
      <c r="G58" s="40"/>
      <c r="H58" s="40"/>
      <c r="I58" s="40"/>
      <c r="J58" s="40"/>
      <c r="K58" s="40"/>
      <c r="L58" s="40"/>
      <c r="M58" s="40"/>
    </row>
    <row r="59" spans="1:13" ht="12.75" customHeight="1" x14ac:dyDescent="0.2">
      <c r="D59" s="40"/>
      <c r="E59" s="40"/>
      <c r="F59" s="40"/>
      <c r="G59" s="40"/>
      <c r="H59" s="40"/>
      <c r="I59" s="40"/>
      <c r="J59" s="40"/>
      <c r="M59" s="40"/>
    </row>
    <row r="60" spans="1:13" ht="12.75" customHeight="1" x14ac:dyDescent="0.2">
      <c r="D60" s="40"/>
      <c r="E60" s="40"/>
      <c r="F60" s="40"/>
      <c r="G60" s="40"/>
      <c r="H60" s="40"/>
      <c r="I60" s="40"/>
      <c r="J60" s="40"/>
      <c r="M60" s="40"/>
    </row>
    <row r="61" spans="1:13" ht="12.75" customHeight="1" x14ac:dyDescent="0.2">
      <c r="D61" s="40"/>
      <c r="E61" s="40"/>
      <c r="F61" s="40"/>
      <c r="G61" s="40"/>
      <c r="H61" s="40"/>
      <c r="I61" s="40"/>
      <c r="J61" s="40"/>
      <c r="M61" s="40"/>
    </row>
    <row r="62" spans="1:13" ht="12.75" customHeight="1" x14ac:dyDescent="0.2">
      <c r="D62" s="40"/>
      <c r="E62" s="40"/>
      <c r="F62" s="40"/>
      <c r="G62" s="40"/>
      <c r="H62" s="40"/>
      <c r="I62" s="40"/>
      <c r="J62" s="40"/>
      <c r="M62" s="40"/>
    </row>
    <row r="63" spans="1:13" ht="12.75" customHeight="1" x14ac:dyDescent="0.2">
      <c r="D63" s="40"/>
      <c r="E63" s="40"/>
      <c r="F63" s="40"/>
      <c r="G63" s="40"/>
      <c r="H63" s="40"/>
      <c r="I63" s="40"/>
      <c r="J63" s="40"/>
      <c r="K63" s="40"/>
      <c r="L63" s="40"/>
      <c r="M63" s="40"/>
    </row>
    <row r="64" spans="1:13" ht="12.75" customHeight="1" x14ac:dyDescent="0.2">
      <c r="G64" s="40"/>
      <c r="H64" s="40"/>
      <c r="I64" s="40"/>
      <c r="J64" s="40"/>
      <c r="K64" s="40"/>
      <c r="L64" s="40"/>
    </row>
    <row r="65" spans="1:13" ht="12.75" customHeight="1" x14ac:dyDescent="0.2">
      <c r="G65" s="40"/>
      <c r="H65" s="40"/>
      <c r="I65" s="40"/>
      <c r="J65" s="40"/>
      <c r="K65" s="40"/>
      <c r="L65" s="40"/>
    </row>
    <row r="66" spans="1:13" ht="12.75" customHeight="1" x14ac:dyDescent="0.2">
      <c r="A66" s="38"/>
      <c r="B66" s="86"/>
      <c r="D66" s="40"/>
      <c r="E66" s="40"/>
      <c r="F66" s="40"/>
      <c r="G66" s="40"/>
      <c r="H66" s="40"/>
      <c r="I66" s="40"/>
      <c r="J66" s="40"/>
      <c r="K66" s="40"/>
      <c r="L66" s="40"/>
      <c r="M66" s="40"/>
    </row>
    <row r="67" spans="1:13" ht="12.75" customHeight="1" x14ac:dyDescent="0.2">
      <c r="A67" s="38"/>
      <c r="B67" s="86"/>
      <c r="D67" s="40"/>
      <c r="E67" s="40"/>
      <c r="F67" s="40"/>
      <c r="G67" s="44"/>
      <c r="H67" s="40"/>
      <c r="I67" s="40"/>
      <c r="J67" s="40"/>
      <c r="K67" s="40"/>
      <c r="L67" s="40"/>
      <c r="M67" s="40"/>
    </row>
    <row r="68" spans="1:13" ht="12.75" customHeight="1" x14ac:dyDescent="0.2">
      <c r="A68" s="38"/>
      <c r="B68" s="86"/>
      <c r="D68" s="40"/>
      <c r="E68" s="40"/>
      <c r="F68" s="40"/>
      <c r="G68" s="40"/>
      <c r="H68" s="40"/>
      <c r="I68" s="40"/>
      <c r="J68" s="40"/>
      <c r="K68" s="40"/>
      <c r="L68" s="40"/>
      <c r="M68" s="40"/>
    </row>
    <row r="69" spans="1:13" ht="12.75" customHeight="1" x14ac:dyDescent="0.2">
      <c r="A69" s="38"/>
      <c r="B69" s="86"/>
      <c r="D69" s="40"/>
      <c r="E69" s="40"/>
      <c r="F69" s="40"/>
      <c r="G69" s="40"/>
      <c r="H69" s="40"/>
      <c r="I69" s="40"/>
      <c r="J69" s="40"/>
      <c r="K69" s="40"/>
      <c r="L69" s="40"/>
      <c r="M69" s="40"/>
    </row>
    <row r="70" spans="1:13" ht="12.75" customHeight="1" x14ac:dyDescent="0.2">
      <c r="A70" s="38"/>
      <c r="B70" s="86"/>
      <c r="D70" s="40"/>
      <c r="E70" s="40"/>
      <c r="F70" s="40"/>
      <c r="G70" s="44"/>
      <c r="H70" s="44"/>
      <c r="I70" s="40"/>
      <c r="J70" s="50"/>
      <c r="K70" s="40"/>
      <c r="L70" s="40"/>
      <c r="M70" s="40"/>
    </row>
    <row r="71" spans="1:13" ht="12.75" customHeight="1" x14ac:dyDescent="0.2">
      <c r="A71" s="38"/>
      <c r="B71" s="86"/>
      <c r="D71" s="40"/>
      <c r="E71" s="40"/>
      <c r="F71" s="40"/>
      <c r="G71" s="44"/>
      <c r="H71" s="44"/>
      <c r="I71" s="40"/>
      <c r="J71" s="40"/>
      <c r="K71" s="40"/>
      <c r="L71" s="40"/>
      <c r="M71" s="40"/>
    </row>
    <row r="72" spans="1:13" ht="12.75" customHeight="1" x14ac:dyDescent="0.2">
      <c r="A72" s="38"/>
      <c r="B72" s="86"/>
      <c r="D72" s="40"/>
      <c r="E72" s="40"/>
      <c r="F72" s="40"/>
      <c r="G72" s="44"/>
      <c r="H72" s="52"/>
      <c r="I72" s="40"/>
      <c r="J72" s="40"/>
      <c r="K72" s="40"/>
      <c r="L72" s="40"/>
      <c r="M72" s="40"/>
    </row>
    <row r="73" spans="1:13" ht="12.75" customHeight="1" x14ac:dyDescent="0.2">
      <c r="A73" s="38"/>
      <c r="B73" s="86"/>
      <c r="D73" s="40"/>
      <c r="E73" s="40"/>
      <c r="F73" s="40"/>
      <c r="G73" s="44"/>
      <c r="H73" s="44"/>
      <c r="M73" s="40"/>
    </row>
    <row r="74" spans="1:13" ht="12.75" customHeight="1" x14ac:dyDescent="0.2">
      <c r="A74" s="38"/>
      <c r="B74" s="86"/>
      <c r="D74" s="40"/>
      <c r="E74" s="40"/>
      <c r="F74" s="40"/>
      <c r="G74" s="44"/>
      <c r="H74" s="44"/>
      <c r="M74" s="40"/>
    </row>
    <row r="75" spans="1:13" ht="12.75" customHeight="1" x14ac:dyDescent="0.2">
      <c r="A75" s="38"/>
      <c r="B75" s="86"/>
      <c r="D75" s="40"/>
      <c r="E75" s="40"/>
      <c r="F75" s="40"/>
      <c r="G75" s="53"/>
      <c r="H75" s="44"/>
      <c r="I75" s="40"/>
      <c r="J75" s="40"/>
      <c r="K75" s="40"/>
      <c r="L75" s="40"/>
      <c r="M75" s="40"/>
    </row>
    <row r="76" spans="1:13" ht="12.75" customHeight="1" x14ac:dyDescent="0.2">
      <c r="A76" s="38"/>
      <c r="B76" s="86"/>
      <c r="D76" s="40"/>
      <c r="E76" s="40"/>
      <c r="F76" s="40"/>
      <c r="G76" s="44"/>
      <c r="H76" s="44"/>
      <c r="I76" s="40"/>
      <c r="J76" s="40"/>
      <c r="K76" s="40"/>
      <c r="L76" s="40"/>
      <c r="M76" s="40"/>
    </row>
    <row r="77" spans="1:13" ht="12.75" customHeight="1" x14ac:dyDescent="0.2">
      <c r="A77" s="38"/>
      <c r="B77" s="86"/>
      <c r="D77" s="40"/>
      <c r="E77" s="40"/>
      <c r="F77" s="40"/>
      <c r="G77" s="40"/>
      <c r="H77" s="40"/>
      <c r="I77" s="40"/>
      <c r="J77" s="40"/>
      <c r="K77" s="40"/>
      <c r="L77" s="40"/>
      <c r="M77" s="40"/>
    </row>
    <row r="78" spans="1:13" ht="12.75" customHeight="1" x14ac:dyDescent="0.2">
      <c r="A78" s="38"/>
      <c r="B78" s="86"/>
      <c r="D78" s="40"/>
      <c r="E78" s="40"/>
      <c r="F78" s="40"/>
      <c r="G78" s="40"/>
      <c r="H78" s="40"/>
      <c r="I78" s="40"/>
      <c r="J78" s="40"/>
      <c r="K78" s="40"/>
      <c r="L78" s="40"/>
      <c r="M78" s="40"/>
    </row>
    <row r="79" spans="1:13" ht="12.75" customHeight="1" x14ac:dyDescent="0.2">
      <c r="A79" s="38"/>
      <c r="B79" s="86"/>
      <c r="D79" s="40"/>
      <c r="E79" s="40"/>
      <c r="F79" s="40"/>
      <c r="G79" s="40"/>
      <c r="H79" s="40"/>
      <c r="I79" s="40"/>
      <c r="J79" s="40"/>
      <c r="K79" s="40"/>
      <c r="L79" s="40"/>
      <c r="M79" s="40"/>
    </row>
    <row r="80" spans="1:13" ht="12.75" customHeight="1" x14ac:dyDescent="0.2">
      <c r="A80" s="38"/>
      <c r="B80" s="86"/>
      <c r="D80" s="40"/>
      <c r="E80" s="40"/>
      <c r="F80" s="40"/>
      <c r="G80" s="40"/>
      <c r="H80" s="40"/>
      <c r="I80" s="40"/>
      <c r="J80" s="40"/>
      <c r="K80" s="40"/>
      <c r="L80" s="40"/>
      <c r="M80" s="40"/>
    </row>
    <row r="81" spans="1:13" ht="12.75" customHeight="1" x14ac:dyDescent="0.2">
      <c r="A81" s="38"/>
      <c r="B81" s="86"/>
      <c r="D81" s="40"/>
      <c r="E81" s="40"/>
      <c r="F81" s="40"/>
      <c r="G81" s="40"/>
      <c r="H81" s="40"/>
      <c r="I81" s="40"/>
      <c r="J81" s="40"/>
      <c r="K81" s="40"/>
      <c r="L81" s="40"/>
      <c r="M81" s="40"/>
    </row>
    <row r="82" spans="1:13" ht="12.75" customHeight="1" x14ac:dyDescent="0.2">
      <c r="A82" s="38"/>
      <c r="B82" s="86"/>
      <c r="D82" s="40"/>
      <c r="E82" s="40"/>
      <c r="F82" s="40"/>
      <c r="G82" s="40"/>
      <c r="H82" s="40"/>
      <c r="I82" s="40"/>
      <c r="J82" s="40"/>
      <c r="K82" s="40"/>
      <c r="L82" s="40"/>
      <c r="M82" s="40"/>
    </row>
    <row r="83" spans="1:13" ht="12.75" customHeight="1" x14ac:dyDescent="0.2">
      <c r="A83" s="38"/>
      <c r="B83" s="86"/>
      <c r="D83" s="40"/>
      <c r="E83" s="40"/>
      <c r="F83" s="40"/>
      <c r="G83" s="40"/>
      <c r="H83" s="40"/>
      <c r="I83" s="40"/>
      <c r="J83" s="40"/>
      <c r="K83" s="40"/>
      <c r="L83" s="40"/>
      <c r="M83" s="40"/>
    </row>
    <row r="84" spans="1:13" ht="12.75" customHeight="1" x14ac:dyDescent="0.2">
      <c r="A84" s="38"/>
      <c r="B84" s="86"/>
      <c r="D84" s="40"/>
      <c r="E84" s="40"/>
      <c r="F84" s="40"/>
      <c r="G84" s="40"/>
      <c r="H84" s="40"/>
      <c r="I84" s="40"/>
      <c r="J84" s="40"/>
      <c r="K84" s="40"/>
      <c r="L84" s="40"/>
      <c r="M84" s="40"/>
    </row>
    <row r="85" spans="1:13" ht="12.75" customHeight="1" x14ac:dyDescent="0.2">
      <c r="A85" s="38"/>
      <c r="B85" s="86"/>
      <c r="D85" s="40"/>
      <c r="E85" s="40"/>
      <c r="F85" s="40"/>
      <c r="G85" s="40"/>
      <c r="H85" s="40"/>
      <c r="I85" s="40"/>
      <c r="J85" s="40"/>
      <c r="K85" s="40"/>
      <c r="L85" s="40"/>
      <c r="M85" s="40"/>
    </row>
    <row r="86" spans="1:13" ht="12.75" customHeight="1" x14ac:dyDescent="0.2">
      <c r="A86" s="38"/>
      <c r="B86" s="86"/>
      <c r="D86" s="40"/>
      <c r="E86" s="40"/>
      <c r="F86" s="40"/>
      <c r="G86" s="40"/>
      <c r="H86" s="40"/>
      <c r="I86" s="40"/>
      <c r="J86" s="40"/>
      <c r="K86" s="40"/>
      <c r="L86" s="40"/>
      <c r="M86" s="40"/>
    </row>
    <row r="87" spans="1:13" ht="12.75" customHeight="1" x14ac:dyDescent="0.2">
      <c r="A87" s="38"/>
      <c r="B87" s="86"/>
      <c r="D87" s="40"/>
      <c r="E87" s="40"/>
      <c r="F87" s="40"/>
      <c r="G87" s="40"/>
      <c r="H87" s="40"/>
      <c r="I87" s="40"/>
      <c r="J87" s="40"/>
      <c r="K87" s="40"/>
      <c r="L87" s="40"/>
      <c r="M87" s="40"/>
    </row>
    <row r="88" spans="1:13" ht="12.75" customHeight="1" x14ac:dyDescent="0.2">
      <c r="A88" s="38"/>
      <c r="B88" s="86"/>
      <c r="D88" s="40"/>
      <c r="E88" s="40"/>
      <c r="F88" s="40"/>
      <c r="G88" s="40"/>
      <c r="H88" s="40"/>
      <c r="I88" s="40"/>
      <c r="J88" s="40"/>
      <c r="K88" s="40"/>
      <c r="L88" s="40"/>
      <c r="M88" s="40"/>
    </row>
    <row r="89" spans="1:13" ht="12.75" customHeight="1" x14ac:dyDescent="0.2">
      <c r="A89" s="38"/>
      <c r="B89" s="86"/>
      <c r="D89" s="40"/>
      <c r="E89" s="40"/>
      <c r="F89" s="40"/>
      <c r="G89" s="40"/>
      <c r="H89" s="40"/>
      <c r="I89" s="40"/>
      <c r="J89" s="40"/>
      <c r="K89" s="40"/>
      <c r="L89" s="40"/>
      <c r="M89" s="40"/>
    </row>
    <row r="90" spans="1:13" ht="12.75" customHeight="1" x14ac:dyDescent="0.2">
      <c r="A90" s="38"/>
      <c r="B90" s="86"/>
      <c r="D90" s="40"/>
      <c r="E90" s="40"/>
      <c r="F90" s="40"/>
      <c r="G90" s="40"/>
      <c r="H90" s="40"/>
      <c r="I90" s="40"/>
      <c r="J90" s="40"/>
      <c r="K90" s="40"/>
      <c r="L90" s="40"/>
      <c r="M90" s="40"/>
    </row>
    <row r="91" spans="1:13" ht="12.75" customHeight="1" x14ac:dyDescent="0.2">
      <c r="A91" s="38"/>
      <c r="B91" s="86"/>
      <c r="D91" s="40"/>
      <c r="E91" s="40"/>
      <c r="F91" s="40"/>
      <c r="G91" s="40"/>
      <c r="H91" s="40"/>
      <c r="I91" s="40"/>
      <c r="J91" s="40"/>
      <c r="K91" s="40"/>
      <c r="L91" s="40"/>
      <c r="M91" s="40"/>
    </row>
    <row r="92" spans="1:13" ht="12.75" customHeight="1" x14ac:dyDescent="0.2">
      <c r="A92" s="38"/>
      <c r="B92" s="86"/>
      <c r="D92" s="40"/>
      <c r="E92" s="40"/>
      <c r="F92" s="40"/>
      <c r="G92" s="40"/>
      <c r="H92" s="40"/>
      <c r="I92" s="40"/>
      <c r="J92" s="40"/>
      <c r="K92" s="40"/>
      <c r="L92" s="40"/>
      <c r="M92" s="40"/>
    </row>
    <row r="93" spans="1:13" ht="12.75" customHeight="1" x14ac:dyDescent="0.2">
      <c r="A93" s="38"/>
      <c r="B93" s="86"/>
      <c r="D93" s="40"/>
      <c r="E93" s="40"/>
      <c r="F93" s="40"/>
      <c r="G93" s="40"/>
      <c r="H93" s="40"/>
      <c r="I93" s="40"/>
      <c r="J93" s="40"/>
      <c r="K93" s="40"/>
      <c r="L93" s="40"/>
      <c r="M93" s="40"/>
    </row>
    <row r="94" spans="1:13" ht="12.75" customHeight="1" x14ac:dyDescent="0.2">
      <c r="A94" s="38"/>
      <c r="B94" s="86"/>
      <c r="D94" s="40"/>
      <c r="E94" s="40"/>
      <c r="F94" s="40"/>
      <c r="G94" s="40"/>
      <c r="H94" s="40"/>
      <c r="I94" s="40"/>
      <c r="J94" s="40"/>
      <c r="K94" s="40"/>
      <c r="L94" s="40"/>
      <c r="M94" s="40"/>
    </row>
    <row r="95" spans="1:13" ht="12.75" customHeight="1" x14ac:dyDescent="0.2">
      <c r="A95" s="38"/>
      <c r="B95" s="86"/>
      <c r="D95" s="40"/>
      <c r="E95" s="40"/>
      <c r="F95" s="40"/>
      <c r="G95" s="40"/>
      <c r="H95" s="40"/>
      <c r="I95" s="40"/>
      <c r="J95" s="40"/>
      <c r="K95" s="40"/>
      <c r="L95" s="40"/>
      <c r="M95" s="40"/>
    </row>
    <row r="96" spans="1:13" ht="12.75" customHeight="1" x14ac:dyDescent="0.2">
      <c r="A96" s="38"/>
      <c r="B96" s="86"/>
      <c r="D96" s="40"/>
      <c r="E96" s="40"/>
      <c r="F96" s="40"/>
      <c r="G96" s="40"/>
      <c r="H96" s="40"/>
      <c r="I96" s="40"/>
      <c r="J96" s="40"/>
      <c r="K96" s="40"/>
      <c r="L96" s="40"/>
      <c r="M96" s="40"/>
    </row>
    <row r="97" spans="1:13" ht="12.75" customHeight="1" x14ac:dyDescent="0.2">
      <c r="A97" s="38"/>
      <c r="B97" s="86"/>
      <c r="D97" s="40"/>
      <c r="E97" s="40"/>
      <c r="F97" s="40"/>
      <c r="G97" s="40"/>
      <c r="H97" s="40"/>
      <c r="I97" s="40"/>
      <c r="J97" s="40"/>
      <c r="K97" s="40"/>
      <c r="L97" s="40"/>
      <c r="M97" s="40"/>
    </row>
    <row r="98" spans="1:13" ht="12.75" customHeight="1" x14ac:dyDescent="0.2">
      <c r="A98" s="38"/>
      <c r="B98" s="86"/>
      <c r="D98" s="40"/>
      <c r="E98" s="40"/>
      <c r="F98" s="40"/>
      <c r="G98" s="40"/>
      <c r="H98" s="40"/>
      <c r="I98" s="40"/>
      <c r="J98" s="40"/>
      <c r="K98" s="40"/>
      <c r="L98" s="40"/>
      <c r="M98" s="40"/>
    </row>
    <row r="99" spans="1:13" ht="12.75" customHeight="1" x14ac:dyDescent="0.2">
      <c r="A99" s="38"/>
      <c r="B99" s="86"/>
      <c r="D99" s="40"/>
      <c r="E99" s="40"/>
      <c r="F99" s="40"/>
      <c r="G99" s="40"/>
      <c r="H99" s="40"/>
      <c r="I99" s="40"/>
      <c r="J99" s="40"/>
      <c r="K99" s="40"/>
      <c r="L99" s="40"/>
      <c r="M99" s="40"/>
    </row>
    <row r="100" spans="1:13" ht="12.75" customHeight="1" x14ac:dyDescent="0.2">
      <c r="A100" s="38"/>
      <c r="B100" s="86"/>
      <c r="D100" s="40"/>
      <c r="E100" s="40"/>
      <c r="F100" s="40"/>
      <c r="G100" s="40"/>
      <c r="H100" s="40"/>
      <c r="I100" s="40"/>
      <c r="J100" s="40"/>
      <c r="K100" s="40"/>
      <c r="L100" s="40"/>
      <c r="M100" s="40"/>
    </row>
    <row r="101" spans="1:13" ht="12.75" customHeight="1" x14ac:dyDescent="0.2">
      <c r="A101" s="38"/>
      <c r="B101" s="86"/>
      <c r="D101" s="40"/>
      <c r="E101" s="40"/>
      <c r="F101" s="40"/>
      <c r="G101" s="40"/>
      <c r="H101" s="40"/>
      <c r="I101" s="40"/>
      <c r="J101" s="40"/>
      <c r="K101" s="40"/>
      <c r="L101" s="40"/>
      <c r="M101" s="40"/>
    </row>
    <row r="102" spans="1:13" ht="12.75" customHeight="1" x14ac:dyDescent="0.2">
      <c r="A102" s="38"/>
      <c r="B102" s="86"/>
      <c r="D102" s="40"/>
      <c r="E102" s="40"/>
      <c r="F102" s="40"/>
      <c r="G102" s="40"/>
      <c r="H102" s="40"/>
      <c r="I102" s="40"/>
      <c r="J102" s="40"/>
      <c r="K102" s="40"/>
      <c r="L102" s="40"/>
      <c r="M102" s="40"/>
    </row>
    <row r="103" spans="1:13" ht="12.75" customHeight="1" x14ac:dyDescent="0.2">
      <c r="A103" s="38"/>
      <c r="B103" s="86"/>
      <c r="D103" s="40"/>
      <c r="E103" s="40"/>
      <c r="F103" s="40"/>
      <c r="G103" s="40"/>
      <c r="H103" s="40"/>
      <c r="I103" s="40"/>
      <c r="J103" s="40"/>
      <c r="K103" s="40"/>
      <c r="L103" s="40"/>
      <c r="M103" s="40"/>
    </row>
    <row r="104" spans="1:13" ht="12.75" customHeight="1" x14ac:dyDescent="0.2">
      <c r="A104" s="38"/>
      <c r="B104" s="86"/>
      <c r="D104" s="40"/>
      <c r="E104" s="40"/>
      <c r="F104" s="40"/>
      <c r="G104" s="40"/>
      <c r="H104" s="40"/>
      <c r="I104" s="40"/>
      <c r="J104" s="40"/>
      <c r="K104" s="40"/>
      <c r="L104" s="40"/>
      <c r="M104" s="40"/>
    </row>
    <row r="105" spans="1:13" ht="12.75" customHeight="1" x14ac:dyDescent="0.2">
      <c r="A105" s="38"/>
      <c r="B105" s="86"/>
      <c r="D105" s="40"/>
      <c r="E105" s="40"/>
      <c r="F105" s="40"/>
      <c r="G105" s="40"/>
      <c r="H105" s="40"/>
      <c r="I105" s="40"/>
      <c r="J105" s="40"/>
      <c r="K105" s="40"/>
      <c r="L105" s="40"/>
      <c r="M105" s="40"/>
    </row>
    <row r="106" spans="1:13" ht="12.75" customHeight="1" x14ac:dyDescent="0.2">
      <c r="A106" s="38"/>
      <c r="B106" s="86"/>
      <c r="D106" s="40"/>
      <c r="E106" s="40"/>
      <c r="F106" s="40"/>
      <c r="G106" s="40"/>
      <c r="H106" s="40"/>
      <c r="I106" s="40"/>
      <c r="J106" s="40"/>
      <c r="K106" s="40"/>
      <c r="L106" s="40"/>
      <c r="M106" s="40"/>
    </row>
    <row r="107" spans="1:13" ht="12.75" customHeight="1" x14ac:dyDescent="0.2">
      <c r="A107" s="38"/>
      <c r="B107" s="86"/>
      <c r="D107" s="40"/>
      <c r="E107" s="40"/>
      <c r="F107" s="40"/>
      <c r="G107" s="40"/>
      <c r="H107" s="40"/>
      <c r="I107" s="40"/>
      <c r="J107" s="40"/>
      <c r="K107" s="40"/>
      <c r="L107" s="40"/>
      <c r="M107" s="40"/>
    </row>
    <row r="108" spans="1:13" ht="12.75" customHeight="1" x14ac:dyDescent="0.2">
      <c r="A108" s="38"/>
      <c r="B108" s="86"/>
      <c r="D108" s="40"/>
      <c r="E108" s="40"/>
      <c r="F108" s="40"/>
      <c r="G108" s="40"/>
      <c r="H108" s="40"/>
      <c r="I108" s="40"/>
      <c r="J108" s="40"/>
      <c r="K108" s="40"/>
      <c r="L108" s="40"/>
      <c r="M108" s="40"/>
    </row>
    <row r="109" spans="1:13" ht="12.75" customHeight="1" x14ac:dyDescent="0.2">
      <c r="A109" s="38"/>
      <c r="B109" s="86"/>
      <c r="D109" s="40"/>
      <c r="E109" s="40"/>
      <c r="F109" s="40"/>
      <c r="G109" s="40"/>
      <c r="H109" s="40"/>
      <c r="I109" s="40"/>
      <c r="J109" s="40"/>
      <c r="K109" s="40"/>
      <c r="L109" s="40"/>
      <c r="M109" s="40"/>
    </row>
    <row r="110" spans="1:13" ht="12.75" customHeight="1" x14ac:dyDescent="0.2">
      <c r="A110" s="38"/>
      <c r="B110" s="86"/>
      <c r="D110" s="40"/>
      <c r="E110" s="40"/>
      <c r="F110" s="40"/>
      <c r="G110" s="40"/>
      <c r="H110" s="40"/>
      <c r="I110" s="40"/>
      <c r="J110" s="40"/>
      <c r="K110" s="40"/>
      <c r="L110" s="40"/>
      <c r="M110" s="40"/>
    </row>
    <row r="111" spans="1:13" ht="12.75" customHeight="1" x14ac:dyDescent="0.2">
      <c r="A111" s="38"/>
      <c r="B111" s="86"/>
      <c r="D111" s="40"/>
      <c r="E111" s="40"/>
      <c r="F111" s="40"/>
      <c r="G111" s="40"/>
      <c r="H111" s="40"/>
      <c r="I111" s="40"/>
      <c r="J111" s="40"/>
      <c r="K111" s="40"/>
      <c r="L111" s="40"/>
      <c r="M111" s="40"/>
    </row>
    <row r="112" spans="1:13" ht="12.75" customHeight="1" x14ac:dyDescent="0.2">
      <c r="A112" s="38"/>
      <c r="B112" s="86"/>
      <c r="D112" s="40"/>
      <c r="E112" s="40"/>
      <c r="F112" s="40"/>
      <c r="G112" s="40"/>
      <c r="H112" s="40"/>
      <c r="I112" s="40"/>
      <c r="J112" s="40"/>
      <c r="K112" s="40"/>
      <c r="L112" s="40"/>
      <c r="M112" s="40"/>
    </row>
    <row r="113" spans="1:13" ht="12.75" customHeight="1" x14ac:dyDescent="0.2">
      <c r="A113" s="38"/>
      <c r="B113" s="86"/>
      <c r="D113" s="40"/>
      <c r="E113" s="40"/>
      <c r="F113" s="40"/>
      <c r="G113" s="40"/>
      <c r="H113" s="40"/>
      <c r="I113" s="40"/>
      <c r="J113" s="40"/>
      <c r="K113" s="40"/>
      <c r="L113" s="40"/>
      <c r="M113" s="40"/>
    </row>
    <row r="114" spans="1:13" ht="12.75" customHeight="1" x14ac:dyDescent="0.2">
      <c r="A114" s="38"/>
      <c r="B114" s="86"/>
      <c r="D114" s="40"/>
      <c r="E114" s="40"/>
      <c r="F114" s="40"/>
      <c r="G114" s="40"/>
      <c r="H114" s="40"/>
      <c r="I114" s="40"/>
      <c r="J114" s="40"/>
      <c r="K114" s="40"/>
      <c r="L114" s="40"/>
      <c r="M114" s="40"/>
    </row>
    <row r="115" spans="1:13" ht="12.75" customHeight="1" x14ac:dyDescent="0.2">
      <c r="A115" s="38"/>
      <c r="B115" s="86"/>
      <c r="D115" s="40"/>
      <c r="E115" s="40"/>
      <c r="F115" s="40"/>
      <c r="G115" s="40"/>
      <c r="H115" s="40"/>
      <c r="I115" s="40"/>
      <c r="J115" s="40"/>
      <c r="K115" s="40"/>
      <c r="L115" s="40"/>
      <c r="M115" s="40"/>
    </row>
    <row r="116" spans="1:13" ht="12.75" customHeight="1" x14ac:dyDescent="0.2">
      <c r="A116" s="38"/>
      <c r="B116" s="86"/>
      <c r="D116" s="40"/>
      <c r="E116" s="40"/>
      <c r="F116" s="40"/>
      <c r="G116" s="40"/>
      <c r="H116" s="40"/>
      <c r="I116" s="40"/>
      <c r="J116" s="40"/>
      <c r="K116" s="40"/>
      <c r="L116" s="40"/>
      <c r="M116" s="40"/>
    </row>
    <row r="117" spans="1:13" ht="12.75" customHeight="1" x14ac:dyDescent="0.2">
      <c r="A117" s="38"/>
      <c r="B117" s="86"/>
      <c r="D117" s="40"/>
      <c r="E117" s="40"/>
      <c r="F117" s="40"/>
      <c r="G117" s="40"/>
      <c r="H117" s="40"/>
      <c r="I117" s="40"/>
      <c r="J117" s="40"/>
      <c r="K117" s="40"/>
      <c r="L117" s="40"/>
      <c r="M117" s="40"/>
    </row>
    <row r="118" spans="1:13" ht="12.75" customHeight="1" x14ac:dyDescent="0.2">
      <c r="A118" s="38"/>
      <c r="B118" s="86"/>
      <c r="D118" s="40"/>
      <c r="E118" s="40"/>
      <c r="F118" s="40"/>
      <c r="G118" s="40"/>
      <c r="H118" s="40"/>
      <c r="I118" s="40"/>
      <c r="J118" s="40"/>
      <c r="K118" s="40"/>
      <c r="L118" s="40"/>
      <c r="M118" s="40"/>
    </row>
    <row r="119" spans="1:13" ht="12.75" customHeight="1" x14ac:dyDescent="0.2">
      <c r="A119" s="38"/>
      <c r="B119" s="86"/>
      <c r="D119" s="40"/>
      <c r="E119" s="40"/>
      <c r="F119" s="40"/>
      <c r="G119" s="40"/>
      <c r="H119" s="40"/>
      <c r="I119" s="40"/>
      <c r="J119" s="40"/>
      <c r="K119" s="40"/>
      <c r="L119" s="40"/>
      <c r="M119" s="40"/>
    </row>
    <row r="120" spans="1:13" ht="12.75" customHeight="1" x14ac:dyDescent="0.2">
      <c r="A120" s="38"/>
      <c r="B120" s="86"/>
      <c r="D120" s="40"/>
      <c r="E120" s="40"/>
      <c r="F120" s="40"/>
      <c r="G120" s="40"/>
      <c r="H120" s="40"/>
      <c r="I120" s="40"/>
      <c r="J120" s="40"/>
      <c r="K120" s="40"/>
      <c r="L120" s="40"/>
      <c r="M120" s="40"/>
    </row>
    <row r="121" spans="1:13" ht="12.75" customHeight="1" x14ac:dyDescent="0.2">
      <c r="A121" s="38"/>
      <c r="B121" s="86"/>
      <c r="D121" s="40"/>
      <c r="E121" s="40"/>
      <c r="F121" s="40"/>
      <c r="G121" s="40"/>
      <c r="H121" s="40"/>
      <c r="I121" s="40"/>
      <c r="J121" s="40"/>
      <c r="K121" s="40"/>
      <c r="L121" s="40"/>
      <c r="M121" s="40"/>
    </row>
    <row r="122" spans="1:13" ht="12.75" customHeight="1" x14ac:dyDescent="0.2">
      <c r="A122" s="38"/>
      <c r="B122" s="86"/>
      <c r="D122" s="40"/>
      <c r="E122" s="40"/>
      <c r="F122" s="40"/>
      <c r="G122" s="40"/>
      <c r="H122" s="40"/>
      <c r="I122" s="40"/>
      <c r="J122" s="40"/>
      <c r="K122" s="40"/>
      <c r="L122" s="40"/>
      <c r="M122" s="40"/>
    </row>
    <row r="123" spans="1:13" ht="12.75" customHeight="1" x14ac:dyDescent="0.2">
      <c r="A123" s="38"/>
      <c r="B123" s="86"/>
      <c r="D123" s="40"/>
      <c r="E123" s="40"/>
      <c r="F123" s="40"/>
      <c r="G123" s="40"/>
      <c r="H123" s="40"/>
      <c r="I123" s="40"/>
      <c r="J123" s="40"/>
      <c r="K123" s="40"/>
      <c r="L123" s="40"/>
      <c r="M123" s="40"/>
    </row>
    <row r="124" spans="1:13" ht="12.75" customHeight="1" x14ac:dyDescent="0.2">
      <c r="A124" s="38"/>
      <c r="B124" s="86"/>
      <c r="D124" s="40"/>
      <c r="E124" s="40"/>
      <c r="F124" s="40"/>
      <c r="G124" s="40"/>
      <c r="H124" s="40"/>
      <c r="I124" s="40"/>
      <c r="J124" s="40"/>
      <c r="K124" s="40"/>
      <c r="L124" s="40"/>
      <c r="M124" s="40"/>
    </row>
    <row r="125" spans="1:13" ht="12.75" customHeight="1" x14ac:dyDescent="0.2">
      <c r="A125" s="38"/>
      <c r="B125" s="86"/>
      <c r="D125" s="40"/>
      <c r="E125" s="40"/>
      <c r="F125" s="40"/>
      <c r="G125" s="40"/>
      <c r="H125" s="40"/>
      <c r="I125" s="40"/>
      <c r="J125" s="40"/>
      <c r="K125" s="40"/>
      <c r="L125" s="40"/>
      <c r="M125" s="40"/>
    </row>
    <row r="126" spans="1:13" ht="12.75" customHeight="1" x14ac:dyDescent="0.2">
      <c r="A126" s="38"/>
      <c r="B126" s="86"/>
      <c r="D126" s="40"/>
      <c r="E126" s="40"/>
      <c r="F126" s="40"/>
      <c r="G126" s="40"/>
      <c r="H126" s="40"/>
      <c r="I126" s="40"/>
      <c r="J126" s="40"/>
      <c r="K126" s="40"/>
      <c r="L126" s="40"/>
      <c r="M126" s="40"/>
    </row>
    <row r="127" spans="1:13" ht="12.75" customHeight="1" x14ac:dyDescent="0.2">
      <c r="A127" s="38"/>
      <c r="B127" s="86"/>
      <c r="D127" s="40"/>
      <c r="E127" s="40"/>
      <c r="F127" s="40"/>
      <c r="G127" s="40"/>
      <c r="H127" s="40"/>
      <c r="I127" s="40"/>
      <c r="J127" s="40"/>
      <c r="K127" s="40"/>
      <c r="L127" s="40"/>
      <c r="M127" s="40"/>
    </row>
    <row r="128" spans="1:13" ht="12.75" customHeight="1" x14ac:dyDescent="0.2">
      <c r="A128" s="38"/>
      <c r="B128" s="86"/>
      <c r="D128" s="40"/>
      <c r="E128" s="40"/>
      <c r="F128" s="40"/>
      <c r="G128" s="40"/>
      <c r="H128" s="40"/>
      <c r="I128" s="40"/>
      <c r="J128" s="40"/>
      <c r="K128" s="40"/>
      <c r="L128" s="40"/>
      <c r="M128" s="40"/>
    </row>
    <row r="129" spans="1:13" ht="12.75" customHeight="1" x14ac:dyDescent="0.2">
      <c r="A129" s="38"/>
      <c r="B129" s="86"/>
      <c r="D129" s="40"/>
      <c r="E129" s="40"/>
      <c r="F129" s="40"/>
      <c r="G129" s="40"/>
      <c r="H129" s="40"/>
      <c r="I129" s="40"/>
      <c r="J129" s="40"/>
      <c r="K129" s="40"/>
      <c r="L129" s="40"/>
      <c r="M129" s="40"/>
    </row>
    <row r="130" spans="1:13" ht="12.75" customHeight="1" x14ac:dyDescent="0.2">
      <c r="A130" s="38"/>
      <c r="B130" s="86"/>
      <c r="D130" s="40"/>
      <c r="E130" s="40"/>
      <c r="F130" s="40"/>
      <c r="G130" s="40"/>
      <c r="H130" s="40"/>
      <c r="I130" s="40"/>
      <c r="J130" s="40"/>
      <c r="K130" s="40"/>
      <c r="L130" s="40"/>
      <c r="M130" s="40"/>
    </row>
    <row r="131" spans="1:13" ht="12.75" customHeight="1" x14ac:dyDescent="0.2">
      <c r="A131" s="38"/>
      <c r="B131" s="86"/>
      <c r="D131" s="40"/>
      <c r="E131" s="40"/>
      <c r="F131" s="40"/>
      <c r="G131" s="40"/>
      <c r="H131" s="40"/>
      <c r="I131" s="40"/>
      <c r="J131" s="40"/>
      <c r="K131" s="40"/>
      <c r="L131" s="40"/>
      <c r="M131" s="40"/>
    </row>
    <row r="132" spans="1:13" ht="12.75" customHeight="1" x14ac:dyDescent="0.2">
      <c r="A132" s="38"/>
      <c r="B132" s="86"/>
      <c r="D132" s="40"/>
      <c r="E132" s="40"/>
      <c r="F132" s="40"/>
      <c r="G132" s="40"/>
      <c r="H132" s="40"/>
      <c r="I132" s="40"/>
      <c r="J132" s="40"/>
      <c r="K132" s="40"/>
      <c r="L132" s="40"/>
      <c r="M132" s="40"/>
    </row>
    <row r="133" spans="1:13" ht="12.75" customHeight="1" x14ac:dyDescent="0.2">
      <c r="A133" s="38"/>
      <c r="B133" s="86"/>
      <c r="D133" s="40"/>
      <c r="E133" s="40"/>
      <c r="F133" s="40"/>
      <c r="G133" s="40"/>
      <c r="H133" s="40"/>
      <c r="I133" s="40"/>
      <c r="J133" s="40"/>
      <c r="K133" s="40"/>
      <c r="L133" s="40"/>
      <c r="M133" s="40"/>
    </row>
    <row r="134" spans="1:13" ht="12.75" customHeight="1" x14ac:dyDescent="0.2">
      <c r="A134" s="38"/>
      <c r="B134" s="86"/>
      <c r="D134" s="40"/>
      <c r="E134" s="40"/>
      <c r="F134" s="40"/>
      <c r="G134" s="40"/>
      <c r="H134" s="40"/>
      <c r="I134" s="40"/>
      <c r="J134" s="40"/>
      <c r="K134" s="40"/>
      <c r="L134" s="40"/>
      <c r="M134" s="40"/>
    </row>
    <row r="135" spans="1:13" ht="12.75" customHeight="1" x14ac:dyDescent="0.2">
      <c r="A135" s="38"/>
      <c r="B135" s="86"/>
      <c r="D135" s="40"/>
      <c r="E135" s="40"/>
      <c r="F135" s="40"/>
      <c r="G135" s="40"/>
      <c r="H135" s="40"/>
      <c r="I135" s="40"/>
      <c r="J135" s="40"/>
      <c r="K135" s="40"/>
      <c r="L135" s="40"/>
      <c r="M135" s="40"/>
    </row>
    <row r="136" spans="1:13" ht="12.75" customHeight="1" x14ac:dyDescent="0.2">
      <c r="A136" s="38"/>
      <c r="B136" s="86"/>
      <c r="D136" s="40"/>
      <c r="E136" s="40"/>
      <c r="F136" s="40"/>
      <c r="G136" s="40"/>
      <c r="H136" s="40"/>
      <c r="I136" s="40"/>
      <c r="J136" s="40"/>
      <c r="K136" s="40"/>
      <c r="L136" s="40"/>
      <c r="M136" s="40"/>
    </row>
    <row r="137" spans="1:13" ht="12.75" customHeight="1" x14ac:dyDescent="0.2">
      <c r="A137" s="38"/>
      <c r="B137" s="86"/>
      <c r="D137" s="40"/>
      <c r="E137" s="40"/>
      <c r="F137" s="40"/>
      <c r="G137" s="40"/>
      <c r="H137" s="40"/>
      <c r="I137" s="40"/>
      <c r="J137" s="40"/>
      <c r="K137" s="40"/>
      <c r="L137" s="40"/>
      <c r="M137" s="40"/>
    </row>
    <row r="138" spans="1:13" ht="12.75" customHeight="1" x14ac:dyDescent="0.2">
      <c r="A138" s="38"/>
      <c r="B138" s="86"/>
      <c r="D138" s="40"/>
      <c r="E138" s="40"/>
      <c r="F138" s="40"/>
      <c r="G138" s="40"/>
      <c r="H138" s="40"/>
      <c r="I138" s="40"/>
      <c r="J138" s="40"/>
      <c r="K138" s="40"/>
      <c r="L138" s="40"/>
      <c r="M138" s="40"/>
    </row>
    <row r="139" spans="1:13" ht="12.75" customHeight="1" x14ac:dyDescent="0.2">
      <c r="A139" s="38"/>
      <c r="B139" s="86"/>
      <c r="D139" s="40"/>
      <c r="E139" s="40"/>
      <c r="F139" s="40"/>
      <c r="G139" s="40"/>
      <c r="H139" s="40"/>
      <c r="I139" s="40"/>
      <c r="J139" s="40"/>
      <c r="K139" s="40"/>
      <c r="L139" s="40"/>
      <c r="M139" s="40"/>
    </row>
    <row r="140" spans="1:13" ht="12.75" customHeight="1" x14ac:dyDescent="0.2">
      <c r="A140" s="38"/>
      <c r="B140" s="86"/>
      <c r="D140" s="40"/>
      <c r="E140" s="40"/>
      <c r="F140" s="40"/>
      <c r="G140" s="40"/>
      <c r="H140" s="40"/>
      <c r="I140" s="40"/>
      <c r="J140" s="40"/>
      <c r="K140" s="40"/>
      <c r="L140" s="40"/>
      <c r="M140" s="40"/>
    </row>
    <row r="141" spans="1:13" ht="12.75" customHeight="1" x14ac:dyDescent="0.2">
      <c r="A141" s="38"/>
      <c r="B141" s="86"/>
      <c r="D141" s="40"/>
      <c r="E141" s="40"/>
      <c r="F141" s="40"/>
      <c r="G141" s="40"/>
      <c r="H141" s="40"/>
      <c r="I141" s="40"/>
      <c r="J141" s="40"/>
      <c r="K141" s="40"/>
      <c r="L141" s="40"/>
      <c r="M141" s="40"/>
    </row>
    <row r="142" spans="1:13" ht="12.75" customHeight="1" x14ac:dyDescent="0.2">
      <c r="A142" s="38"/>
      <c r="B142" s="86"/>
      <c r="D142" s="40"/>
      <c r="E142" s="40"/>
      <c r="F142" s="40"/>
      <c r="G142" s="40"/>
      <c r="H142" s="40"/>
      <c r="I142" s="40"/>
      <c r="J142" s="40"/>
      <c r="K142" s="40"/>
      <c r="L142" s="40"/>
      <c r="M142" s="40"/>
    </row>
    <row r="143" spans="1:13" ht="12.75" customHeight="1" x14ac:dyDescent="0.2">
      <c r="A143" s="38"/>
      <c r="B143" s="86"/>
      <c r="D143" s="40"/>
      <c r="E143" s="40"/>
      <c r="F143" s="40"/>
      <c r="G143" s="40"/>
      <c r="H143" s="40"/>
      <c r="I143" s="40"/>
      <c r="J143" s="40"/>
      <c r="K143" s="40"/>
      <c r="L143" s="40"/>
      <c r="M143" s="40"/>
    </row>
    <row r="144" spans="1:13" ht="12.75" customHeight="1" x14ac:dyDescent="0.2">
      <c r="A144" s="38"/>
      <c r="B144" s="86"/>
      <c r="D144" s="40"/>
      <c r="E144" s="40"/>
      <c r="F144" s="40"/>
      <c r="G144" s="40"/>
      <c r="H144" s="40"/>
      <c r="I144" s="40"/>
      <c r="J144" s="40"/>
      <c r="K144" s="40"/>
      <c r="L144" s="40"/>
      <c r="M144" s="40"/>
    </row>
    <row r="145" spans="1:13" ht="12.75" customHeight="1" x14ac:dyDescent="0.2">
      <c r="A145" s="38"/>
      <c r="B145" s="86"/>
      <c r="D145" s="40"/>
      <c r="E145" s="40"/>
      <c r="F145" s="40"/>
      <c r="G145" s="40"/>
      <c r="H145" s="40"/>
      <c r="I145" s="40"/>
      <c r="J145" s="40"/>
      <c r="K145" s="40"/>
      <c r="L145" s="40"/>
      <c r="M145" s="40"/>
    </row>
    <row r="146" spans="1:13" ht="12.75" customHeight="1" x14ac:dyDescent="0.2">
      <c r="A146" s="38"/>
      <c r="B146" s="86"/>
      <c r="D146" s="40"/>
      <c r="E146" s="40"/>
      <c r="F146" s="40"/>
      <c r="G146" s="40"/>
      <c r="H146" s="40"/>
      <c r="I146" s="40"/>
      <c r="J146" s="40"/>
      <c r="K146" s="40"/>
      <c r="L146" s="40"/>
      <c r="M146" s="40"/>
    </row>
    <row r="147" spans="1:13" ht="12.75" customHeight="1" x14ac:dyDescent="0.2">
      <c r="A147" s="38"/>
      <c r="B147" s="86"/>
      <c r="D147" s="40"/>
      <c r="E147" s="40"/>
      <c r="F147" s="40"/>
      <c r="G147" s="40"/>
      <c r="H147" s="40"/>
      <c r="I147" s="40"/>
      <c r="J147" s="40"/>
      <c r="K147" s="40"/>
      <c r="L147" s="40"/>
      <c r="M147" s="40"/>
    </row>
    <row r="148" spans="1:13" ht="12.75" customHeight="1" x14ac:dyDescent="0.2">
      <c r="A148" s="38"/>
      <c r="B148" s="86"/>
      <c r="D148" s="40"/>
      <c r="E148" s="40"/>
      <c r="F148" s="40"/>
      <c r="G148" s="40"/>
      <c r="H148" s="40"/>
      <c r="I148" s="40"/>
      <c r="J148" s="40"/>
      <c r="K148" s="40"/>
      <c r="L148" s="40"/>
      <c r="M148" s="40"/>
    </row>
    <row r="149" spans="1:13" ht="12.75" customHeight="1" x14ac:dyDescent="0.2">
      <c r="A149" s="38"/>
      <c r="B149" s="86"/>
      <c r="D149" s="40"/>
      <c r="E149" s="40"/>
      <c r="F149" s="40"/>
      <c r="G149" s="40"/>
      <c r="H149" s="40"/>
      <c r="I149" s="40"/>
      <c r="J149" s="40"/>
      <c r="K149" s="40"/>
      <c r="L149" s="40"/>
      <c r="M149" s="40"/>
    </row>
    <row r="150" spans="1:13" ht="12.75" customHeight="1" x14ac:dyDescent="0.2">
      <c r="A150" s="38"/>
      <c r="B150" s="86"/>
      <c r="D150" s="40"/>
      <c r="E150" s="40"/>
      <c r="F150" s="40"/>
      <c r="G150" s="40"/>
      <c r="H150" s="40"/>
      <c r="I150" s="40"/>
      <c r="J150" s="40"/>
      <c r="K150" s="40"/>
      <c r="L150" s="40"/>
      <c r="M150" s="40"/>
    </row>
    <row r="151" spans="1:13" ht="12.75" customHeight="1" x14ac:dyDescent="0.2">
      <c r="A151" s="38"/>
      <c r="B151" s="86"/>
      <c r="D151" s="40"/>
      <c r="E151" s="40"/>
      <c r="F151" s="40"/>
      <c r="G151" s="40"/>
      <c r="H151" s="40"/>
      <c r="I151" s="40"/>
      <c r="J151" s="40"/>
      <c r="K151" s="40"/>
      <c r="L151" s="40"/>
      <c r="M151" s="40"/>
    </row>
    <row r="152" spans="1:13" ht="12.75" customHeight="1" x14ac:dyDescent="0.2">
      <c r="A152" s="38"/>
      <c r="B152" s="86"/>
      <c r="D152" s="40"/>
      <c r="E152" s="40"/>
      <c r="F152" s="40"/>
      <c r="G152" s="40"/>
      <c r="H152" s="40"/>
      <c r="I152" s="40"/>
      <c r="J152" s="40"/>
      <c r="K152" s="40"/>
      <c r="L152" s="40"/>
      <c r="M152" s="40"/>
    </row>
    <row r="153" spans="1:13" ht="12.75" customHeight="1" x14ac:dyDescent="0.2">
      <c r="A153" s="38"/>
      <c r="B153" s="86"/>
      <c r="D153" s="40"/>
      <c r="E153" s="40"/>
      <c r="F153" s="40"/>
      <c r="G153" s="40"/>
      <c r="H153" s="40"/>
      <c r="I153" s="40"/>
      <c r="J153" s="40"/>
      <c r="K153" s="40"/>
      <c r="L153" s="40"/>
      <c r="M153" s="40"/>
    </row>
    <row r="154" spans="1:13" ht="12.75" customHeight="1" x14ac:dyDescent="0.2">
      <c r="A154" s="38"/>
      <c r="B154" s="86"/>
      <c r="D154" s="40"/>
      <c r="E154" s="40"/>
      <c r="F154" s="40"/>
      <c r="G154" s="40"/>
      <c r="H154" s="40"/>
      <c r="I154" s="40"/>
      <c r="J154" s="40"/>
      <c r="K154" s="40"/>
      <c r="L154" s="40"/>
      <c r="M154" s="40"/>
    </row>
    <row r="155" spans="1:13" ht="12.75" customHeight="1" x14ac:dyDescent="0.2">
      <c r="A155" s="38"/>
      <c r="B155" s="86"/>
      <c r="D155" s="40"/>
      <c r="E155" s="40"/>
      <c r="F155" s="40"/>
      <c r="G155" s="40"/>
      <c r="H155" s="40"/>
      <c r="I155" s="40"/>
      <c r="J155" s="40"/>
      <c r="K155" s="40"/>
      <c r="L155" s="40"/>
      <c r="M155" s="40"/>
    </row>
    <row r="156" spans="1:13" ht="12.75" customHeight="1" x14ac:dyDescent="0.2">
      <c r="A156" s="38"/>
      <c r="B156" s="86"/>
      <c r="D156" s="40"/>
      <c r="E156" s="40"/>
      <c r="F156" s="40"/>
      <c r="G156" s="40"/>
      <c r="H156" s="40"/>
      <c r="I156" s="40"/>
      <c r="J156" s="40"/>
      <c r="K156" s="40"/>
      <c r="L156" s="40"/>
      <c r="M156" s="40"/>
    </row>
    <row r="157" spans="1:13" ht="12.75" customHeight="1" x14ac:dyDescent="0.2">
      <c r="A157" s="38"/>
      <c r="B157" s="86"/>
      <c r="D157" s="40"/>
      <c r="E157" s="40"/>
      <c r="F157" s="40"/>
      <c r="G157" s="40"/>
      <c r="H157" s="40"/>
      <c r="I157" s="40"/>
      <c r="J157" s="40"/>
      <c r="K157" s="40"/>
      <c r="L157" s="40"/>
      <c r="M157" s="40"/>
    </row>
    <row r="158" spans="1:13" ht="12.75" customHeight="1" x14ac:dyDescent="0.2">
      <c r="A158" s="38"/>
      <c r="B158" s="86"/>
      <c r="D158" s="40"/>
      <c r="E158" s="40"/>
      <c r="F158" s="40"/>
      <c r="G158" s="40"/>
      <c r="H158" s="40"/>
      <c r="I158" s="40"/>
      <c r="J158" s="40"/>
      <c r="K158" s="40"/>
      <c r="L158" s="40"/>
      <c r="M158" s="40"/>
    </row>
    <row r="159" spans="1:13" ht="12.75" customHeight="1" x14ac:dyDescent="0.2">
      <c r="A159" s="38"/>
      <c r="B159" s="86"/>
      <c r="D159" s="40"/>
      <c r="E159" s="40"/>
      <c r="F159" s="40"/>
      <c r="G159" s="40"/>
      <c r="H159" s="40"/>
      <c r="I159" s="40"/>
      <c r="J159" s="40"/>
      <c r="K159" s="40"/>
      <c r="L159" s="40"/>
      <c r="M159" s="40"/>
    </row>
    <row r="160" spans="1:13" ht="12.75" customHeight="1" x14ac:dyDescent="0.2">
      <c r="A160" s="38"/>
      <c r="B160" s="86"/>
      <c r="D160" s="40"/>
      <c r="E160" s="40"/>
      <c r="F160" s="40"/>
      <c r="G160" s="40"/>
      <c r="H160" s="40"/>
      <c r="I160" s="40"/>
      <c r="J160" s="40"/>
      <c r="K160" s="40"/>
      <c r="L160" s="40"/>
      <c r="M160" s="40"/>
    </row>
    <row r="161" spans="1:13" ht="12.75" customHeight="1" x14ac:dyDescent="0.2">
      <c r="A161" s="38"/>
      <c r="B161" s="86"/>
      <c r="D161" s="40"/>
      <c r="E161" s="40"/>
      <c r="F161" s="40"/>
      <c r="G161" s="40"/>
      <c r="H161" s="40"/>
      <c r="I161" s="40"/>
      <c r="J161" s="40"/>
      <c r="K161" s="40"/>
      <c r="L161" s="40"/>
      <c r="M161" s="40"/>
    </row>
    <row r="162" spans="1:13" ht="12.75" customHeight="1" x14ac:dyDescent="0.2">
      <c r="A162" s="38"/>
      <c r="B162" s="86"/>
      <c r="D162" s="40"/>
      <c r="E162" s="40"/>
      <c r="F162" s="40"/>
      <c r="G162" s="40"/>
      <c r="H162" s="40"/>
      <c r="I162" s="40"/>
      <c r="J162" s="40"/>
      <c r="K162" s="40"/>
      <c r="L162" s="40"/>
      <c r="M162" s="40"/>
    </row>
    <row r="163" spans="1:13" ht="12.75" customHeight="1" x14ac:dyDescent="0.2">
      <c r="A163" s="38"/>
      <c r="B163" s="86"/>
      <c r="D163" s="40"/>
      <c r="E163" s="40"/>
      <c r="F163" s="40"/>
      <c r="G163" s="40"/>
      <c r="H163" s="40"/>
      <c r="I163" s="40"/>
      <c r="J163" s="40"/>
      <c r="K163" s="40"/>
      <c r="L163" s="40"/>
      <c r="M163" s="40"/>
    </row>
    <row r="164" spans="1:13" ht="12.75" customHeight="1" x14ac:dyDescent="0.2">
      <c r="A164" s="38"/>
      <c r="B164" s="86"/>
      <c r="D164" s="40"/>
      <c r="E164" s="40"/>
      <c r="F164" s="40"/>
      <c r="G164" s="40"/>
      <c r="H164" s="40"/>
      <c r="I164" s="40"/>
      <c r="J164" s="40"/>
      <c r="K164" s="40"/>
      <c r="L164" s="40"/>
      <c r="M164" s="40"/>
    </row>
    <row r="165" spans="1:13" ht="12.75" customHeight="1" x14ac:dyDescent="0.2">
      <c r="A165" s="38"/>
      <c r="B165" s="86"/>
      <c r="D165" s="40"/>
      <c r="E165" s="40"/>
      <c r="F165" s="40"/>
      <c r="G165" s="40"/>
      <c r="H165" s="40"/>
      <c r="I165" s="40"/>
      <c r="J165" s="40"/>
      <c r="K165" s="40"/>
      <c r="L165" s="40"/>
      <c r="M165" s="40"/>
    </row>
    <row r="166" spans="1:13" ht="12.75" customHeight="1" x14ac:dyDescent="0.2">
      <c r="A166" s="38"/>
      <c r="B166" s="86"/>
      <c r="D166" s="40"/>
      <c r="E166" s="40"/>
      <c r="F166" s="40"/>
      <c r="G166" s="40"/>
      <c r="H166" s="40"/>
      <c r="I166" s="40"/>
      <c r="J166" s="40"/>
      <c r="K166" s="40"/>
      <c r="L166" s="40"/>
      <c r="M166" s="40"/>
    </row>
    <row r="167" spans="1:13" ht="12.75" customHeight="1" x14ac:dyDescent="0.2">
      <c r="A167" s="38"/>
      <c r="B167" s="86"/>
      <c r="D167" s="40"/>
      <c r="E167" s="40"/>
      <c r="F167" s="40"/>
      <c r="G167" s="40"/>
      <c r="H167" s="40"/>
      <c r="I167" s="40"/>
      <c r="J167" s="40"/>
      <c r="K167" s="40"/>
      <c r="L167" s="40"/>
      <c r="M167" s="40"/>
    </row>
    <row r="168" spans="1:13" ht="12.75" customHeight="1" x14ac:dyDescent="0.2">
      <c r="A168" s="38"/>
      <c r="B168" s="86"/>
      <c r="D168" s="40"/>
      <c r="E168" s="40"/>
      <c r="F168" s="40"/>
      <c r="G168" s="40"/>
      <c r="H168" s="40"/>
      <c r="I168" s="40"/>
      <c r="J168" s="40"/>
      <c r="K168" s="40"/>
      <c r="L168" s="40"/>
      <c r="M168" s="40"/>
    </row>
    <row r="169" spans="1:13" ht="12.75" customHeight="1" x14ac:dyDescent="0.2">
      <c r="A169" s="38"/>
      <c r="B169" s="86"/>
      <c r="D169" s="40"/>
      <c r="E169" s="40"/>
      <c r="F169" s="40"/>
      <c r="G169" s="40"/>
      <c r="H169" s="40"/>
      <c r="I169" s="40"/>
      <c r="J169" s="40"/>
      <c r="K169" s="40"/>
      <c r="L169" s="40"/>
      <c r="M169" s="40"/>
    </row>
    <row r="170" spans="1:13" ht="12.75" customHeight="1" x14ac:dyDescent="0.2">
      <c r="A170" s="38"/>
      <c r="B170" s="86"/>
      <c r="D170" s="40"/>
      <c r="E170" s="40"/>
      <c r="F170" s="40"/>
      <c r="G170" s="40"/>
      <c r="H170" s="40"/>
      <c r="I170" s="40"/>
      <c r="J170" s="40"/>
      <c r="K170" s="40"/>
      <c r="L170" s="40"/>
      <c r="M170" s="40"/>
    </row>
    <row r="171" spans="1:13" ht="12.75" customHeight="1" x14ac:dyDescent="0.2">
      <c r="A171" s="38"/>
      <c r="B171" s="86"/>
      <c r="D171" s="40"/>
      <c r="E171" s="40"/>
      <c r="F171" s="40"/>
      <c r="G171" s="40"/>
      <c r="H171" s="40"/>
      <c r="I171" s="40"/>
      <c r="J171" s="40"/>
      <c r="K171" s="40"/>
      <c r="L171" s="40"/>
      <c r="M171" s="40"/>
    </row>
    <row r="172" spans="1:13" ht="12.75" customHeight="1" x14ac:dyDescent="0.2">
      <c r="A172" s="38"/>
      <c r="B172" s="86"/>
      <c r="D172" s="40"/>
      <c r="E172" s="40"/>
      <c r="F172" s="40"/>
      <c r="G172" s="40"/>
      <c r="H172" s="40"/>
      <c r="I172" s="40"/>
      <c r="J172" s="40"/>
      <c r="K172" s="40"/>
      <c r="L172" s="40"/>
      <c r="M172" s="40"/>
    </row>
    <row r="173" spans="1:13" ht="12.75" customHeight="1" x14ac:dyDescent="0.2">
      <c r="A173" s="38"/>
      <c r="B173" s="86"/>
      <c r="D173" s="40"/>
      <c r="E173" s="40"/>
      <c r="F173" s="40"/>
      <c r="G173" s="40"/>
      <c r="H173" s="40"/>
      <c r="I173" s="40"/>
      <c r="J173" s="40"/>
      <c r="K173" s="40"/>
      <c r="L173" s="40"/>
      <c r="M173" s="40"/>
    </row>
    <row r="174" spans="1:13" ht="12.75" customHeight="1" x14ac:dyDescent="0.2">
      <c r="A174" s="38"/>
      <c r="B174" s="86"/>
      <c r="D174" s="40"/>
      <c r="E174" s="40"/>
      <c r="F174" s="40"/>
      <c r="G174" s="40"/>
      <c r="H174" s="40"/>
      <c r="I174" s="40"/>
      <c r="J174" s="40"/>
      <c r="K174" s="40"/>
      <c r="L174" s="40"/>
      <c r="M174" s="40"/>
    </row>
    <row r="175" spans="1:13" ht="12.75" customHeight="1" x14ac:dyDescent="0.2">
      <c r="A175" s="38"/>
      <c r="B175" s="86"/>
      <c r="D175" s="40"/>
      <c r="E175" s="40"/>
      <c r="F175" s="40"/>
      <c r="G175" s="40"/>
      <c r="H175" s="40"/>
      <c r="I175" s="40"/>
      <c r="J175" s="40"/>
      <c r="K175" s="40"/>
      <c r="L175" s="40"/>
      <c r="M175" s="40"/>
    </row>
    <row r="176" spans="1:13" ht="12.75" customHeight="1" x14ac:dyDescent="0.2">
      <c r="A176" s="38"/>
      <c r="B176" s="86"/>
      <c r="D176" s="40"/>
      <c r="E176" s="40"/>
      <c r="F176" s="40"/>
      <c r="G176" s="40"/>
      <c r="H176" s="40"/>
      <c r="I176" s="40"/>
      <c r="J176" s="40"/>
      <c r="K176" s="40"/>
      <c r="L176" s="40"/>
      <c r="M176" s="40"/>
    </row>
    <row r="177" spans="1:13" ht="12.75" customHeight="1" x14ac:dyDescent="0.2">
      <c r="A177" s="38"/>
      <c r="B177" s="86"/>
      <c r="D177" s="40"/>
      <c r="E177" s="40"/>
      <c r="F177" s="40"/>
      <c r="G177" s="40"/>
      <c r="H177" s="40"/>
      <c r="I177" s="40"/>
      <c r="J177" s="40"/>
      <c r="K177" s="40"/>
      <c r="L177" s="40"/>
      <c r="M177" s="40"/>
    </row>
    <row r="178" spans="1:13" ht="12.75" customHeight="1" x14ac:dyDescent="0.2">
      <c r="A178" s="38"/>
      <c r="B178" s="86"/>
      <c r="D178" s="40"/>
      <c r="E178" s="40"/>
      <c r="F178" s="40"/>
      <c r="G178" s="40"/>
      <c r="H178" s="40"/>
      <c r="I178" s="40"/>
      <c r="J178" s="40"/>
      <c r="K178" s="40"/>
      <c r="L178" s="40"/>
      <c r="M178" s="40"/>
    </row>
    <row r="179" spans="1:13" ht="12.75" customHeight="1" x14ac:dyDescent="0.2">
      <c r="A179" s="38"/>
      <c r="B179" s="86"/>
      <c r="D179" s="40"/>
      <c r="E179" s="40"/>
      <c r="F179" s="40"/>
      <c r="G179" s="40"/>
      <c r="H179" s="40"/>
      <c r="I179" s="40"/>
      <c r="J179" s="40"/>
      <c r="K179" s="40"/>
      <c r="L179" s="40"/>
      <c r="M179" s="40"/>
    </row>
    <row r="180" spans="1:13" ht="12.75" customHeight="1" x14ac:dyDescent="0.2">
      <c r="A180" s="38"/>
      <c r="B180" s="86"/>
      <c r="D180" s="40"/>
      <c r="E180" s="40"/>
      <c r="F180" s="40"/>
      <c r="G180" s="40"/>
      <c r="H180" s="40"/>
      <c r="I180" s="40"/>
      <c r="J180" s="40"/>
      <c r="K180" s="40"/>
      <c r="L180" s="40"/>
      <c r="M180" s="40"/>
    </row>
    <row r="181" spans="1:13" ht="12.75" customHeight="1" x14ac:dyDescent="0.2">
      <c r="A181" s="38"/>
      <c r="B181" s="86"/>
      <c r="D181" s="40"/>
      <c r="E181" s="40"/>
      <c r="F181" s="40"/>
      <c r="G181" s="40"/>
      <c r="H181" s="40"/>
      <c r="I181" s="40"/>
      <c r="J181" s="40"/>
      <c r="K181" s="40"/>
      <c r="L181" s="40"/>
      <c r="M181" s="40"/>
    </row>
    <row r="182" spans="1:13" ht="12.75" customHeight="1" x14ac:dyDescent="0.2">
      <c r="A182" s="38"/>
      <c r="B182" s="86"/>
      <c r="D182" s="40"/>
      <c r="E182" s="40"/>
      <c r="F182" s="40"/>
      <c r="G182" s="40"/>
      <c r="H182" s="40"/>
      <c r="I182" s="40"/>
      <c r="J182" s="40"/>
      <c r="K182" s="40"/>
      <c r="L182" s="40"/>
      <c r="M182" s="40"/>
    </row>
    <row r="183" spans="1:13" ht="12.75" customHeight="1" x14ac:dyDescent="0.2">
      <c r="A183" s="38"/>
      <c r="B183" s="86"/>
      <c r="D183" s="40"/>
      <c r="E183" s="40"/>
      <c r="F183" s="40"/>
      <c r="G183" s="40"/>
      <c r="H183" s="40"/>
      <c r="I183" s="40"/>
      <c r="J183" s="40"/>
      <c r="K183" s="40"/>
      <c r="L183" s="40"/>
      <c r="M183" s="40"/>
    </row>
    <row r="184" spans="1:13" ht="12.75" customHeight="1" x14ac:dyDescent="0.2">
      <c r="A184" s="38"/>
      <c r="B184" s="86"/>
      <c r="D184" s="40"/>
      <c r="E184" s="40"/>
      <c r="F184" s="40"/>
      <c r="G184" s="40"/>
      <c r="H184" s="40"/>
      <c r="I184" s="40"/>
      <c r="J184" s="40"/>
      <c r="K184" s="40"/>
      <c r="L184" s="40"/>
      <c r="M184" s="40"/>
    </row>
    <row r="185" spans="1:13" ht="12.75" customHeight="1" x14ac:dyDescent="0.2">
      <c r="A185" s="38"/>
      <c r="B185" s="86"/>
      <c r="D185" s="40"/>
      <c r="E185" s="40"/>
      <c r="F185" s="40"/>
      <c r="G185" s="40"/>
      <c r="H185" s="40"/>
      <c r="I185" s="40"/>
      <c r="J185" s="40"/>
      <c r="K185" s="40"/>
      <c r="L185" s="40"/>
      <c r="M185" s="40"/>
    </row>
    <row r="186" spans="1:13" ht="12.75" customHeight="1" x14ac:dyDescent="0.2">
      <c r="A186" s="38"/>
      <c r="B186" s="86"/>
      <c r="D186" s="40"/>
      <c r="E186" s="40"/>
      <c r="F186" s="40"/>
      <c r="G186" s="40"/>
      <c r="H186" s="40"/>
      <c r="I186" s="40"/>
      <c r="J186" s="40"/>
      <c r="K186" s="40"/>
      <c r="L186" s="40"/>
      <c r="M186" s="40"/>
    </row>
    <row r="187" spans="1:13" ht="12.75" customHeight="1" x14ac:dyDescent="0.2">
      <c r="A187" s="38"/>
      <c r="B187" s="86"/>
      <c r="D187" s="40"/>
      <c r="E187" s="40"/>
      <c r="F187" s="40"/>
      <c r="G187" s="40"/>
      <c r="H187" s="40"/>
      <c r="I187" s="40"/>
      <c r="J187" s="40"/>
      <c r="K187" s="40"/>
      <c r="L187" s="40"/>
      <c r="M187" s="40"/>
    </row>
    <row r="188" spans="1:13" ht="12.75" customHeight="1" x14ac:dyDescent="0.2">
      <c r="A188" s="38"/>
      <c r="B188" s="86"/>
      <c r="D188" s="40"/>
      <c r="E188" s="40"/>
      <c r="F188" s="40"/>
      <c r="G188" s="40"/>
      <c r="H188" s="40"/>
      <c r="I188" s="40"/>
      <c r="J188" s="40"/>
      <c r="K188" s="40"/>
      <c r="L188" s="40"/>
      <c r="M188" s="40"/>
    </row>
    <row r="189" spans="1:13" ht="12.75" customHeight="1" x14ac:dyDescent="0.2">
      <c r="A189" s="38"/>
      <c r="B189" s="86"/>
      <c r="D189" s="40"/>
      <c r="E189" s="40"/>
      <c r="F189" s="40"/>
      <c r="G189" s="40"/>
      <c r="H189" s="40"/>
      <c r="I189" s="40"/>
      <c r="J189" s="40"/>
      <c r="K189" s="40"/>
      <c r="L189" s="40"/>
      <c r="M189" s="40"/>
    </row>
    <row r="190" spans="1:13" ht="12.75" customHeight="1" x14ac:dyDescent="0.2">
      <c r="A190" s="38"/>
      <c r="B190" s="86"/>
      <c r="D190" s="40"/>
      <c r="E190" s="40"/>
      <c r="F190" s="40"/>
      <c r="G190" s="40"/>
      <c r="H190" s="40"/>
      <c r="I190" s="40"/>
      <c r="J190" s="40"/>
      <c r="K190" s="40"/>
      <c r="L190" s="40"/>
      <c r="M190" s="40"/>
    </row>
    <row r="191" spans="1:13" ht="12.75" customHeight="1" x14ac:dyDescent="0.2">
      <c r="A191" s="38"/>
      <c r="B191" s="86"/>
      <c r="D191" s="40"/>
      <c r="E191" s="40"/>
      <c r="F191" s="40"/>
      <c r="G191" s="40"/>
      <c r="H191" s="40"/>
      <c r="I191" s="40"/>
      <c r="J191" s="40"/>
      <c r="K191" s="40"/>
      <c r="L191" s="40"/>
      <c r="M191" s="40"/>
    </row>
    <row r="192" spans="1:13" ht="12.75" customHeight="1" x14ac:dyDescent="0.2">
      <c r="A192" s="38"/>
      <c r="B192" s="86"/>
      <c r="D192" s="40"/>
      <c r="E192" s="40"/>
      <c r="F192" s="40"/>
      <c r="G192" s="40"/>
      <c r="H192" s="40"/>
      <c r="I192" s="40"/>
      <c r="J192" s="40"/>
      <c r="K192" s="40"/>
      <c r="L192" s="40"/>
      <c r="M192" s="40"/>
    </row>
    <row r="193" spans="1:13" ht="12.75" customHeight="1" x14ac:dyDescent="0.2">
      <c r="A193" s="38"/>
      <c r="B193" s="86"/>
      <c r="D193" s="40"/>
      <c r="E193" s="40"/>
      <c r="F193" s="40"/>
      <c r="G193" s="40"/>
      <c r="H193" s="40"/>
      <c r="I193" s="40"/>
      <c r="J193" s="40"/>
      <c r="K193" s="40"/>
      <c r="L193" s="40"/>
      <c r="M193" s="40"/>
    </row>
    <row r="194" spans="1:13" ht="12.75" customHeight="1" x14ac:dyDescent="0.2">
      <c r="A194" s="38"/>
      <c r="B194" s="86"/>
      <c r="D194" s="40"/>
      <c r="E194" s="40"/>
      <c r="F194" s="40"/>
      <c r="G194" s="40"/>
      <c r="H194" s="40"/>
      <c r="I194" s="40"/>
      <c r="J194" s="40"/>
      <c r="K194" s="40"/>
      <c r="L194" s="40"/>
      <c r="M194" s="40"/>
    </row>
    <row r="195" spans="1:13" ht="12.75" customHeight="1" x14ac:dyDescent="0.2">
      <c r="A195" s="38"/>
      <c r="B195" s="86"/>
      <c r="D195" s="40"/>
      <c r="E195" s="40"/>
      <c r="F195" s="40"/>
      <c r="G195" s="40"/>
      <c r="H195" s="40"/>
      <c r="I195" s="40"/>
      <c r="J195" s="40"/>
      <c r="K195" s="40"/>
      <c r="L195" s="40"/>
      <c r="M195" s="40"/>
    </row>
    <row r="196" spans="1:13" ht="12.75" customHeight="1" x14ac:dyDescent="0.2">
      <c r="A196" s="38"/>
      <c r="B196" s="86"/>
      <c r="D196" s="40"/>
      <c r="E196" s="40"/>
      <c r="F196" s="40"/>
      <c r="G196" s="40"/>
      <c r="H196" s="40"/>
      <c r="I196" s="40"/>
      <c r="J196" s="40"/>
      <c r="K196" s="40"/>
      <c r="L196" s="40"/>
      <c r="M196" s="40"/>
    </row>
    <row r="197" spans="1:13" ht="12.75" customHeight="1" x14ac:dyDescent="0.2">
      <c r="A197" s="38"/>
      <c r="B197" s="86"/>
      <c r="D197" s="40"/>
      <c r="E197" s="40"/>
      <c r="F197" s="40"/>
      <c r="G197" s="40"/>
      <c r="H197" s="40"/>
      <c r="I197" s="40"/>
      <c r="J197" s="40"/>
      <c r="K197" s="40"/>
      <c r="L197" s="40"/>
      <c r="M197" s="40"/>
    </row>
    <row r="198" spans="1:13" ht="12.75" customHeight="1" x14ac:dyDescent="0.2">
      <c r="A198" s="38"/>
      <c r="B198" s="86"/>
      <c r="D198" s="40"/>
      <c r="E198" s="40"/>
      <c r="F198" s="40"/>
      <c r="G198" s="40"/>
      <c r="H198" s="40"/>
      <c r="I198" s="40"/>
      <c r="J198" s="40"/>
      <c r="K198" s="40"/>
      <c r="L198" s="40"/>
      <c r="M198" s="40"/>
    </row>
    <row r="199" spans="1:13" ht="12.75" customHeight="1" x14ac:dyDescent="0.2">
      <c r="A199" s="38"/>
      <c r="B199" s="86"/>
      <c r="D199" s="40"/>
      <c r="E199" s="40"/>
      <c r="F199" s="40"/>
      <c r="G199" s="40"/>
      <c r="H199" s="40"/>
      <c r="I199" s="40"/>
      <c r="J199" s="40"/>
      <c r="K199" s="40"/>
      <c r="L199" s="40"/>
      <c r="M199" s="40"/>
    </row>
    <row r="200" spans="1:13" ht="12.75" customHeight="1" x14ac:dyDescent="0.2">
      <c r="A200" s="38"/>
      <c r="B200" s="86"/>
      <c r="D200" s="40"/>
      <c r="E200" s="40"/>
      <c r="F200" s="40"/>
      <c r="G200" s="40"/>
      <c r="H200" s="40"/>
      <c r="I200" s="40"/>
      <c r="J200" s="40"/>
      <c r="K200" s="40"/>
      <c r="L200" s="40"/>
      <c r="M200" s="40"/>
    </row>
    <row r="201" spans="1:13" ht="12.75" customHeight="1" x14ac:dyDescent="0.2">
      <c r="A201" s="38"/>
      <c r="B201" s="86"/>
      <c r="D201" s="40"/>
      <c r="E201" s="40"/>
      <c r="F201" s="40"/>
      <c r="G201" s="40"/>
      <c r="H201" s="40"/>
      <c r="I201" s="40"/>
      <c r="J201" s="40"/>
      <c r="K201" s="40"/>
      <c r="L201" s="40"/>
      <c r="M201" s="40"/>
    </row>
    <row r="202" spans="1:13" ht="12.75" customHeight="1" x14ac:dyDescent="0.2">
      <c r="A202" s="38"/>
      <c r="B202" s="86"/>
      <c r="D202" s="40"/>
      <c r="E202" s="40"/>
      <c r="F202" s="40"/>
      <c r="G202" s="40"/>
      <c r="H202" s="40"/>
      <c r="I202" s="40"/>
      <c r="J202" s="40"/>
      <c r="K202" s="40"/>
      <c r="L202" s="40"/>
      <c r="M202" s="40"/>
    </row>
    <row r="203" spans="1:13" ht="12.75" customHeight="1" x14ac:dyDescent="0.2">
      <c r="A203" s="38"/>
      <c r="B203" s="86"/>
      <c r="D203" s="40"/>
      <c r="E203" s="40"/>
      <c r="F203" s="40"/>
      <c r="G203" s="40"/>
      <c r="H203" s="40"/>
      <c r="I203" s="40"/>
      <c r="J203" s="40"/>
      <c r="K203" s="40"/>
      <c r="L203" s="40"/>
      <c r="M203" s="40"/>
    </row>
    <row r="204" spans="1:13" ht="12.75" customHeight="1" x14ac:dyDescent="0.2">
      <c r="A204" s="38"/>
      <c r="B204" s="86"/>
      <c r="D204" s="40"/>
      <c r="E204" s="40"/>
      <c r="F204" s="40"/>
      <c r="G204" s="40"/>
      <c r="H204" s="40"/>
      <c r="I204" s="40"/>
      <c r="J204" s="40"/>
      <c r="K204" s="40"/>
      <c r="L204" s="40"/>
      <c r="M204" s="40"/>
    </row>
    <row r="205" spans="1:13" ht="12.75" customHeight="1" x14ac:dyDescent="0.2">
      <c r="A205" s="38"/>
      <c r="B205" s="86"/>
      <c r="D205" s="40"/>
      <c r="E205" s="40"/>
      <c r="F205" s="40"/>
      <c r="G205" s="40"/>
      <c r="H205" s="40"/>
      <c r="I205" s="40"/>
      <c r="J205" s="40"/>
      <c r="K205" s="40"/>
      <c r="L205" s="40"/>
      <c r="M205" s="40"/>
    </row>
    <row r="206" spans="1:13" ht="12.75" customHeight="1" x14ac:dyDescent="0.2">
      <c r="A206" s="38"/>
      <c r="B206" s="86"/>
      <c r="D206" s="40"/>
      <c r="E206" s="40"/>
      <c r="F206" s="40"/>
      <c r="G206" s="40"/>
      <c r="H206" s="40"/>
      <c r="I206" s="40"/>
      <c r="J206" s="40"/>
      <c r="K206" s="40"/>
      <c r="L206" s="40"/>
      <c r="M206" s="40"/>
    </row>
    <row r="207" spans="1:13" ht="12.75" customHeight="1" x14ac:dyDescent="0.2">
      <c r="A207" s="38"/>
      <c r="B207" s="86"/>
      <c r="D207" s="40"/>
      <c r="E207" s="40"/>
      <c r="F207" s="40"/>
      <c r="G207" s="40"/>
      <c r="H207" s="40"/>
      <c r="I207" s="40"/>
      <c r="J207" s="40"/>
      <c r="K207" s="40"/>
      <c r="L207" s="40"/>
      <c r="M207" s="40"/>
    </row>
    <row r="208" spans="1:13" ht="12.75" customHeight="1" x14ac:dyDescent="0.2">
      <c r="A208" s="38"/>
      <c r="B208" s="86"/>
      <c r="D208" s="40"/>
      <c r="E208" s="40"/>
      <c r="F208" s="40"/>
      <c r="G208" s="40"/>
      <c r="H208" s="40"/>
      <c r="I208" s="40"/>
      <c r="J208" s="40"/>
      <c r="K208" s="40"/>
      <c r="L208" s="40"/>
      <c r="M208" s="40"/>
    </row>
    <row r="209" spans="1:13" ht="12.75" customHeight="1" x14ac:dyDescent="0.2">
      <c r="A209" s="38"/>
      <c r="B209" s="86"/>
      <c r="D209" s="40"/>
      <c r="E209" s="40"/>
      <c r="F209" s="40"/>
      <c r="G209" s="40"/>
      <c r="H209" s="40"/>
      <c r="I209" s="40"/>
      <c r="J209" s="40"/>
      <c r="K209" s="40"/>
      <c r="L209" s="40"/>
      <c r="M209" s="40"/>
    </row>
    <row r="210" spans="1:13" ht="12.75" customHeight="1" x14ac:dyDescent="0.2">
      <c r="A210" s="38"/>
      <c r="B210" s="86"/>
      <c r="D210" s="40"/>
      <c r="E210" s="40"/>
      <c r="F210" s="40"/>
      <c r="G210" s="40"/>
      <c r="H210" s="40"/>
      <c r="I210" s="40"/>
      <c r="J210" s="40"/>
      <c r="K210" s="40"/>
      <c r="L210" s="40"/>
      <c r="M210" s="40"/>
    </row>
    <row r="211" spans="1:13" ht="12.75" customHeight="1" x14ac:dyDescent="0.2">
      <c r="A211" s="38"/>
      <c r="B211" s="86"/>
      <c r="D211" s="40"/>
      <c r="E211" s="40"/>
      <c r="F211" s="40"/>
      <c r="G211" s="40"/>
      <c r="H211" s="40"/>
      <c r="I211" s="40"/>
      <c r="J211" s="40"/>
      <c r="K211" s="40"/>
      <c r="L211" s="40"/>
      <c r="M211" s="40"/>
    </row>
    <row r="212" spans="1:13" ht="12.75" customHeight="1" x14ac:dyDescent="0.2">
      <c r="A212" s="38"/>
      <c r="B212" s="86"/>
      <c r="D212" s="40"/>
      <c r="E212" s="40"/>
      <c r="F212" s="40"/>
      <c r="G212" s="40"/>
      <c r="H212" s="40"/>
      <c r="I212" s="40"/>
      <c r="J212" s="40"/>
      <c r="K212" s="40"/>
      <c r="L212" s="40"/>
      <c r="M212" s="40"/>
    </row>
    <row r="213" spans="1:13" ht="12.75" customHeight="1" x14ac:dyDescent="0.2">
      <c r="A213" s="38"/>
      <c r="B213" s="86"/>
      <c r="D213" s="40"/>
      <c r="E213" s="40"/>
      <c r="F213" s="40"/>
      <c r="G213" s="40"/>
      <c r="H213" s="40"/>
      <c r="I213" s="40"/>
      <c r="J213" s="40"/>
      <c r="K213" s="40"/>
      <c r="L213" s="40"/>
      <c r="M213" s="40"/>
    </row>
    <row r="214" spans="1:13" ht="12.75" customHeight="1" x14ac:dyDescent="0.2">
      <c r="A214" s="38"/>
      <c r="B214" s="86"/>
      <c r="D214" s="40"/>
      <c r="E214" s="40"/>
      <c r="F214" s="40"/>
      <c r="G214" s="40"/>
      <c r="H214" s="40"/>
      <c r="I214" s="40"/>
      <c r="J214" s="40"/>
      <c r="K214" s="40"/>
      <c r="L214" s="40"/>
      <c r="M214" s="40"/>
    </row>
    <row r="215" spans="1:13" ht="12.75" customHeight="1" x14ac:dyDescent="0.2">
      <c r="A215" s="38"/>
      <c r="B215" s="86"/>
      <c r="D215" s="40"/>
      <c r="E215" s="40"/>
      <c r="F215" s="40"/>
      <c r="G215" s="40"/>
      <c r="H215" s="40"/>
      <c r="I215" s="40"/>
      <c r="J215" s="40"/>
      <c r="K215" s="40"/>
      <c r="L215" s="40"/>
      <c r="M215" s="40"/>
    </row>
    <row r="216" spans="1:13" ht="12.75" customHeight="1" x14ac:dyDescent="0.2">
      <c r="A216" s="38"/>
      <c r="B216" s="86"/>
      <c r="D216" s="40"/>
      <c r="E216" s="40"/>
      <c r="F216" s="40"/>
      <c r="G216" s="40"/>
      <c r="H216" s="40"/>
      <c r="I216" s="40"/>
      <c r="J216" s="40"/>
      <c r="K216" s="40"/>
      <c r="L216" s="40"/>
      <c r="M216" s="40"/>
    </row>
    <row r="217" spans="1:13" ht="12.75" customHeight="1" x14ac:dyDescent="0.2">
      <c r="A217" s="38"/>
      <c r="B217" s="86"/>
      <c r="D217" s="40"/>
      <c r="E217" s="40"/>
      <c r="F217" s="40"/>
      <c r="G217" s="40"/>
      <c r="H217" s="40"/>
      <c r="I217" s="40"/>
      <c r="J217" s="40"/>
      <c r="K217" s="40"/>
      <c r="L217" s="40"/>
      <c r="M217" s="40"/>
    </row>
    <row r="218" spans="1:13" ht="12.75" customHeight="1" x14ac:dyDescent="0.2">
      <c r="A218" s="38"/>
      <c r="B218" s="86"/>
      <c r="D218" s="40"/>
      <c r="E218" s="40"/>
      <c r="F218" s="40"/>
      <c r="G218" s="40"/>
      <c r="H218" s="40"/>
      <c r="I218" s="40"/>
      <c r="J218" s="40"/>
      <c r="K218" s="40"/>
      <c r="L218" s="40"/>
      <c r="M218" s="40"/>
    </row>
    <row r="219" spans="1:13" ht="12.75" customHeight="1" x14ac:dyDescent="0.2">
      <c r="A219" s="38"/>
      <c r="B219" s="86"/>
      <c r="D219" s="40"/>
      <c r="E219" s="40"/>
      <c r="F219" s="40"/>
      <c r="G219" s="40"/>
      <c r="H219" s="40"/>
      <c r="I219" s="40"/>
      <c r="J219" s="40"/>
      <c r="K219" s="40"/>
      <c r="L219" s="40"/>
      <c r="M219" s="40"/>
    </row>
    <row r="220" spans="1:13" ht="12.75" customHeight="1" x14ac:dyDescent="0.2">
      <c r="A220" s="38"/>
      <c r="B220" s="86"/>
      <c r="D220" s="40"/>
      <c r="E220" s="40"/>
      <c r="F220" s="40"/>
      <c r="G220" s="40"/>
      <c r="H220" s="40"/>
      <c r="I220" s="40"/>
      <c r="J220" s="40"/>
      <c r="K220" s="40"/>
      <c r="L220" s="40"/>
      <c r="M220" s="40"/>
    </row>
    <row r="221" spans="1:13" ht="12.75" customHeight="1" x14ac:dyDescent="0.2">
      <c r="A221" s="38"/>
      <c r="B221" s="86"/>
      <c r="D221" s="40"/>
      <c r="E221" s="40"/>
      <c r="F221" s="40"/>
      <c r="G221" s="40"/>
      <c r="H221" s="40"/>
      <c r="I221" s="40"/>
      <c r="J221" s="40"/>
      <c r="K221" s="40"/>
      <c r="L221" s="40"/>
      <c r="M221" s="40"/>
    </row>
    <row r="222" spans="1:13" ht="12.75" customHeight="1" x14ac:dyDescent="0.2">
      <c r="A222" s="38"/>
      <c r="B222" s="86"/>
      <c r="D222" s="40"/>
      <c r="E222" s="40"/>
      <c r="F222" s="40"/>
      <c r="G222" s="40"/>
      <c r="H222" s="40"/>
      <c r="I222" s="40"/>
      <c r="J222" s="40"/>
      <c r="K222" s="40"/>
      <c r="L222" s="40"/>
      <c r="M222" s="40"/>
    </row>
    <row r="223" spans="1:13" ht="12.75" customHeight="1" x14ac:dyDescent="0.2">
      <c r="A223" s="38"/>
      <c r="B223" s="86"/>
      <c r="D223" s="40"/>
      <c r="E223" s="40"/>
      <c r="F223" s="40"/>
      <c r="G223" s="40"/>
      <c r="H223" s="40"/>
      <c r="I223" s="40"/>
      <c r="J223" s="40"/>
      <c r="K223" s="40"/>
      <c r="L223" s="40"/>
      <c r="M223" s="40"/>
    </row>
    <row r="224" spans="1:13" ht="12.75" customHeight="1" x14ac:dyDescent="0.2">
      <c r="A224" s="38"/>
      <c r="B224" s="86"/>
      <c r="D224" s="40"/>
      <c r="E224" s="40"/>
      <c r="F224" s="40"/>
      <c r="G224" s="40"/>
      <c r="H224" s="40"/>
      <c r="I224" s="40"/>
      <c r="J224" s="40"/>
      <c r="K224" s="40"/>
      <c r="L224" s="40"/>
      <c r="M224" s="40"/>
    </row>
    <row r="225" spans="1:13" ht="12.75" customHeight="1" x14ac:dyDescent="0.2">
      <c r="A225" s="38"/>
      <c r="B225" s="86"/>
      <c r="D225" s="40"/>
      <c r="E225" s="40"/>
      <c r="F225" s="40"/>
      <c r="G225" s="40"/>
      <c r="H225" s="40"/>
      <c r="I225" s="40"/>
      <c r="J225" s="40"/>
      <c r="K225" s="40"/>
      <c r="L225" s="40"/>
      <c r="M225" s="40"/>
    </row>
    <row r="226" spans="1:13" ht="12.75" customHeight="1" x14ac:dyDescent="0.2">
      <c r="A226" s="38"/>
      <c r="B226" s="86"/>
      <c r="D226" s="40"/>
      <c r="E226" s="40"/>
      <c r="F226" s="40"/>
      <c r="G226" s="40"/>
      <c r="H226" s="40"/>
      <c r="I226" s="40"/>
      <c r="J226" s="40"/>
      <c r="K226" s="40"/>
      <c r="L226" s="40"/>
      <c r="M226" s="40"/>
    </row>
    <row r="227" spans="1:13" ht="12.75" customHeight="1" x14ac:dyDescent="0.2">
      <c r="A227" s="38"/>
      <c r="B227" s="86"/>
      <c r="D227" s="40"/>
      <c r="E227" s="40"/>
      <c r="F227" s="40"/>
      <c r="G227" s="40"/>
      <c r="H227" s="40"/>
      <c r="I227" s="40"/>
      <c r="J227" s="40"/>
      <c r="K227" s="40"/>
      <c r="L227" s="40"/>
      <c r="M227" s="40"/>
    </row>
    <row r="228" spans="1:13" ht="12.75" customHeight="1" x14ac:dyDescent="0.2">
      <c r="A228" s="38"/>
      <c r="B228" s="86"/>
      <c r="D228" s="40"/>
      <c r="E228" s="40"/>
      <c r="F228" s="40"/>
      <c r="G228" s="40"/>
      <c r="H228" s="40"/>
      <c r="I228" s="40"/>
      <c r="J228" s="40"/>
      <c r="K228" s="40"/>
      <c r="L228" s="40"/>
      <c r="M228" s="40"/>
    </row>
    <row r="229" spans="1:13" ht="12.75" customHeight="1" x14ac:dyDescent="0.2">
      <c r="A229" s="38"/>
      <c r="B229" s="86"/>
      <c r="D229" s="40"/>
      <c r="E229" s="40"/>
      <c r="F229" s="40"/>
      <c r="G229" s="40"/>
      <c r="H229" s="40"/>
      <c r="I229" s="40"/>
      <c r="J229" s="40"/>
      <c r="K229" s="40"/>
      <c r="L229" s="40"/>
      <c r="M229" s="40"/>
    </row>
    <row r="230" spans="1:13" ht="12.75" customHeight="1" x14ac:dyDescent="0.2">
      <c r="A230" s="38"/>
      <c r="B230" s="86"/>
      <c r="D230" s="40"/>
      <c r="E230" s="40"/>
      <c r="F230" s="40"/>
      <c r="G230" s="40"/>
      <c r="H230" s="40"/>
      <c r="I230" s="40"/>
      <c r="J230" s="40"/>
      <c r="K230" s="40"/>
      <c r="L230" s="40"/>
      <c r="M230" s="40"/>
    </row>
    <row r="231" spans="1:13" ht="12.75" customHeight="1" x14ac:dyDescent="0.2">
      <c r="A231" s="38"/>
      <c r="B231" s="86"/>
      <c r="D231" s="40"/>
      <c r="E231" s="40"/>
      <c r="F231" s="40"/>
      <c r="G231" s="40"/>
      <c r="H231" s="40"/>
      <c r="I231" s="40"/>
      <c r="J231" s="40"/>
      <c r="K231" s="40"/>
      <c r="L231" s="40"/>
      <c r="M231" s="40"/>
    </row>
    <row r="232" spans="1:13" ht="12.75" customHeight="1" x14ac:dyDescent="0.2">
      <c r="A232" s="38"/>
      <c r="B232" s="86"/>
      <c r="D232" s="40"/>
      <c r="E232" s="40"/>
      <c r="F232" s="40"/>
      <c r="G232" s="40"/>
      <c r="H232" s="40"/>
      <c r="I232" s="40"/>
      <c r="J232" s="40"/>
      <c r="K232" s="40"/>
      <c r="L232" s="40"/>
      <c r="M232" s="40"/>
    </row>
    <row r="233" spans="1:13" ht="12.75" customHeight="1" x14ac:dyDescent="0.2">
      <c r="A233" s="38"/>
      <c r="B233" s="86"/>
      <c r="D233" s="40"/>
      <c r="E233" s="40"/>
      <c r="F233" s="40"/>
      <c r="G233" s="40"/>
      <c r="H233" s="40"/>
      <c r="I233" s="40"/>
      <c r="J233" s="40"/>
      <c r="K233" s="40"/>
      <c r="L233" s="40"/>
      <c r="M233" s="40"/>
    </row>
    <row r="234" spans="1:13" ht="12.75" customHeight="1" x14ac:dyDescent="0.2">
      <c r="A234" s="38"/>
      <c r="B234" s="86"/>
      <c r="D234" s="40"/>
      <c r="E234" s="40"/>
      <c r="F234" s="40"/>
      <c r="G234" s="40"/>
      <c r="H234" s="40"/>
      <c r="I234" s="40"/>
      <c r="J234" s="40"/>
      <c r="K234" s="40"/>
      <c r="L234" s="40"/>
      <c r="M234" s="40"/>
    </row>
    <row r="235" spans="1:13" ht="12.75" customHeight="1" x14ac:dyDescent="0.2">
      <c r="A235" s="38"/>
      <c r="B235" s="86"/>
      <c r="D235" s="40"/>
      <c r="E235" s="40"/>
      <c r="F235" s="40"/>
      <c r="G235" s="40"/>
      <c r="H235" s="40"/>
      <c r="I235" s="40"/>
      <c r="J235" s="40"/>
      <c r="K235" s="40"/>
      <c r="L235" s="40"/>
      <c r="M235" s="40"/>
    </row>
    <row r="236" spans="1:13" ht="12.75" customHeight="1" x14ac:dyDescent="0.2">
      <c r="A236" s="38"/>
      <c r="B236" s="86"/>
      <c r="D236" s="40"/>
      <c r="E236" s="40"/>
      <c r="F236" s="40"/>
      <c r="G236" s="40"/>
      <c r="H236" s="40"/>
      <c r="I236" s="40"/>
      <c r="J236" s="40"/>
      <c r="K236" s="40"/>
      <c r="L236" s="40"/>
      <c r="M236" s="40"/>
    </row>
    <row r="237" spans="1:13" ht="12.75" customHeight="1" x14ac:dyDescent="0.2">
      <c r="A237" s="38"/>
      <c r="B237" s="86"/>
      <c r="D237" s="40"/>
      <c r="E237" s="40"/>
      <c r="F237" s="40"/>
      <c r="G237" s="40"/>
      <c r="H237" s="40"/>
      <c r="I237" s="40"/>
      <c r="J237" s="40"/>
      <c r="K237" s="40"/>
      <c r="L237" s="40"/>
      <c r="M237" s="40"/>
    </row>
    <row r="238" spans="1:13" ht="12.75" customHeight="1" x14ac:dyDescent="0.2">
      <c r="A238" s="38"/>
      <c r="B238" s="86"/>
      <c r="D238" s="40"/>
      <c r="E238" s="40"/>
      <c r="F238" s="40"/>
      <c r="G238" s="40"/>
      <c r="H238" s="40"/>
      <c r="I238" s="40"/>
      <c r="J238" s="40"/>
      <c r="K238" s="40"/>
      <c r="L238" s="40"/>
      <c r="M238" s="40"/>
    </row>
    <row r="239" spans="1:13" ht="12.75" customHeight="1" x14ac:dyDescent="0.2">
      <c r="A239" s="38"/>
      <c r="B239" s="86"/>
      <c r="D239" s="40"/>
      <c r="E239" s="40"/>
      <c r="F239" s="40"/>
      <c r="G239" s="40"/>
      <c r="H239" s="40"/>
      <c r="I239" s="40"/>
      <c r="J239" s="40"/>
      <c r="K239" s="40"/>
      <c r="L239" s="40"/>
      <c r="M239" s="40"/>
    </row>
    <row r="240" spans="1:13" ht="12.75" customHeight="1" x14ac:dyDescent="0.2">
      <c r="A240" s="38"/>
      <c r="B240" s="86"/>
      <c r="D240" s="40"/>
      <c r="E240" s="40"/>
      <c r="F240" s="40"/>
      <c r="G240" s="40"/>
      <c r="H240" s="40"/>
      <c r="I240" s="40"/>
      <c r="J240" s="40"/>
      <c r="K240" s="40"/>
      <c r="L240" s="40"/>
      <c r="M240" s="40"/>
    </row>
    <row r="241" spans="1:13" ht="12.75" customHeight="1" x14ac:dyDescent="0.2">
      <c r="A241" s="38"/>
      <c r="B241" s="86"/>
      <c r="D241" s="40"/>
      <c r="E241" s="40"/>
      <c r="F241" s="40"/>
      <c r="G241" s="40"/>
      <c r="H241" s="40"/>
      <c r="I241" s="40"/>
      <c r="J241" s="40"/>
      <c r="K241" s="40"/>
      <c r="L241" s="40"/>
      <c r="M241" s="40"/>
    </row>
    <row r="242" spans="1:13" ht="12.75" customHeight="1" x14ac:dyDescent="0.2">
      <c r="A242" s="38"/>
      <c r="B242" s="86"/>
      <c r="D242" s="40"/>
      <c r="E242" s="40"/>
      <c r="F242" s="40"/>
      <c r="G242" s="40"/>
      <c r="H242" s="40"/>
      <c r="I242" s="40"/>
      <c r="J242" s="40"/>
      <c r="K242" s="40"/>
      <c r="L242" s="40"/>
      <c r="M242" s="40"/>
    </row>
    <row r="243" spans="1:13" ht="12.75" customHeight="1" x14ac:dyDescent="0.2">
      <c r="A243" s="38"/>
      <c r="B243" s="86"/>
      <c r="D243" s="40"/>
      <c r="E243" s="40"/>
      <c r="F243" s="40"/>
      <c r="G243" s="40"/>
      <c r="H243" s="40"/>
      <c r="I243" s="40"/>
      <c r="J243" s="40"/>
      <c r="K243" s="40"/>
      <c r="L243" s="40"/>
      <c r="M243" s="40"/>
    </row>
    <row r="244" spans="1:13" ht="12.75" customHeight="1" x14ac:dyDescent="0.2">
      <c r="A244" s="38"/>
      <c r="B244" s="86"/>
      <c r="D244" s="40"/>
      <c r="E244" s="40"/>
      <c r="F244" s="40"/>
      <c r="G244" s="40"/>
      <c r="H244" s="40"/>
      <c r="I244" s="40"/>
      <c r="J244" s="40"/>
      <c r="K244" s="40"/>
      <c r="L244" s="40"/>
      <c r="M244" s="40"/>
    </row>
    <row r="245" spans="1:13" ht="12.75" customHeight="1" x14ac:dyDescent="0.2">
      <c r="A245" s="38"/>
      <c r="B245" s="86"/>
      <c r="D245" s="40"/>
      <c r="E245" s="40"/>
      <c r="F245" s="40"/>
      <c r="G245" s="40"/>
      <c r="H245" s="40"/>
      <c r="I245" s="40"/>
      <c r="J245" s="40"/>
      <c r="K245" s="40"/>
      <c r="L245" s="40"/>
      <c r="M245" s="40"/>
    </row>
    <row r="246" spans="1:13" ht="12.75" customHeight="1" x14ac:dyDescent="0.2">
      <c r="A246" s="38"/>
      <c r="B246" s="86"/>
      <c r="D246" s="40"/>
      <c r="E246" s="40"/>
      <c r="F246" s="40"/>
      <c r="G246" s="40"/>
      <c r="H246" s="40"/>
      <c r="I246" s="40"/>
      <c r="J246" s="40"/>
      <c r="K246" s="40"/>
      <c r="L246" s="40"/>
      <c r="M246" s="40"/>
    </row>
    <row r="247" spans="1:13" ht="12.75" customHeight="1" x14ac:dyDescent="0.2">
      <c r="A247" s="38"/>
      <c r="B247" s="86"/>
      <c r="D247" s="40"/>
      <c r="E247" s="40"/>
      <c r="F247" s="40"/>
      <c r="G247" s="40"/>
      <c r="H247" s="40"/>
      <c r="I247" s="40"/>
      <c r="J247" s="40"/>
      <c r="K247" s="40"/>
      <c r="L247" s="40"/>
      <c r="M247" s="40"/>
    </row>
    <row r="248" spans="1:13" ht="12.75" customHeight="1" x14ac:dyDescent="0.2">
      <c r="A248" s="38"/>
      <c r="B248" s="86"/>
      <c r="D248" s="40"/>
      <c r="E248" s="40"/>
      <c r="F248" s="40"/>
      <c r="G248" s="40"/>
      <c r="H248" s="40"/>
      <c r="I248" s="40"/>
      <c r="J248" s="40"/>
      <c r="K248" s="40"/>
      <c r="L248" s="40"/>
      <c r="M248" s="40"/>
    </row>
    <row r="249" spans="1:13" ht="12.75" customHeight="1" x14ac:dyDescent="0.2">
      <c r="A249" s="38"/>
      <c r="B249" s="86"/>
      <c r="D249" s="40"/>
      <c r="E249" s="40"/>
      <c r="F249" s="40"/>
      <c r="G249" s="40"/>
      <c r="H249" s="40"/>
      <c r="I249" s="40"/>
      <c r="J249" s="40"/>
      <c r="K249" s="40"/>
      <c r="L249" s="40"/>
      <c r="M249" s="40"/>
    </row>
    <row r="250" spans="1:13" ht="12.75" customHeight="1" x14ac:dyDescent="0.2">
      <c r="A250" s="38"/>
      <c r="B250" s="86"/>
      <c r="D250" s="40"/>
      <c r="E250" s="40"/>
      <c r="F250" s="40"/>
      <c r="G250" s="40"/>
      <c r="H250" s="40"/>
      <c r="I250" s="40"/>
      <c r="J250" s="40"/>
      <c r="K250" s="40"/>
      <c r="L250" s="40"/>
      <c r="M250" s="40"/>
    </row>
    <row r="251" spans="1:13" ht="12.75" customHeight="1" x14ac:dyDescent="0.2">
      <c r="A251" s="38"/>
      <c r="B251" s="86"/>
      <c r="D251" s="40"/>
      <c r="E251" s="40"/>
      <c r="F251" s="40"/>
      <c r="G251" s="40"/>
      <c r="H251" s="40"/>
      <c r="I251" s="40"/>
      <c r="J251" s="40"/>
      <c r="K251" s="40"/>
      <c r="L251" s="40"/>
      <c r="M251" s="40"/>
    </row>
    <row r="252" spans="1:13" ht="12.75" customHeight="1" x14ac:dyDescent="0.2">
      <c r="A252" s="38"/>
      <c r="B252" s="86"/>
      <c r="D252" s="40"/>
      <c r="E252" s="40"/>
      <c r="F252" s="40"/>
      <c r="G252" s="40"/>
      <c r="H252" s="40"/>
      <c r="I252" s="40"/>
      <c r="J252" s="40"/>
      <c r="K252" s="40"/>
      <c r="L252" s="40"/>
      <c r="M252" s="40"/>
    </row>
    <row r="253" spans="1:13" ht="12.75" customHeight="1" x14ac:dyDescent="0.2">
      <c r="A253" s="38"/>
      <c r="B253" s="86"/>
      <c r="D253" s="40"/>
      <c r="E253" s="40"/>
      <c r="F253" s="40"/>
      <c r="G253" s="40"/>
      <c r="H253" s="40"/>
      <c r="I253" s="40"/>
      <c r="J253" s="40"/>
      <c r="K253" s="40"/>
      <c r="L253" s="40"/>
      <c r="M253" s="40"/>
    </row>
    <row r="254" spans="1:13" ht="12.75" customHeight="1" x14ac:dyDescent="0.2">
      <c r="A254" s="38"/>
      <c r="B254" s="86"/>
      <c r="D254" s="40"/>
      <c r="E254" s="40"/>
      <c r="F254" s="40"/>
      <c r="G254" s="40"/>
      <c r="H254" s="40"/>
      <c r="I254" s="40"/>
      <c r="J254" s="40"/>
      <c r="K254" s="40"/>
      <c r="L254" s="40"/>
      <c r="M254" s="40"/>
    </row>
    <row r="255" spans="1:13" ht="12.75" customHeight="1" x14ac:dyDescent="0.2">
      <c r="A255" s="38"/>
      <c r="B255" s="86"/>
      <c r="D255" s="40"/>
      <c r="E255" s="40"/>
      <c r="F255" s="40"/>
      <c r="G255" s="40"/>
      <c r="H255" s="40"/>
      <c r="I255" s="40"/>
      <c r="J255" s="40"/>
      <c r="K255" s="40"/>
      <c r="L255" s="40"/>
      <c r="M255" s="40"/>
    </row>
    <row r="256" spans="1:13" ht="12.75" customHeight="1" x14ac:dyDescent="0.2">
      <c r="A256" s="38"/>
      <c r="B256" s="86"/>
      <c r="D256" s="40"/>
      <c r="E256" s="40"/>
      <c r="F256" s="40"/>
      <c r="G256" s="40"/>
      <c r="H256" s="40"/>
      <c r="I256" s="40"/>
      <c r="J256" s="40"/>
      <c r="K256" s="40"/>
      <c r="L256" s="40"/>
      <c r="M256" s="40"/>
    </row>
    <row r="257" spans="1:13" ht="12.75" customHeight="1" x14ac:dyDescent="0.2">
      <c r="A257" s="38"/>
      <c r="B257" s="86"/>
      <c r="D257" s="40"/>
      <c r="E257" s="40"/>
      <c r="F257" s="40"/>
      <c r="G257" s="40"/>
      <c r="H257" s="40"/>
      <c r="I257" s="40"/>
      <c r="J257" s="40"/>
      <c r="K257" s="40"/>
      <c r="L257" s="40"/>
      <c r="M257" s="40"/>
    </row>
    <row r="258" spans="1:13" ht="12.75" customHeight="1" x14ac:dyDescent="0.2">
      <c r="A258" s="38"/>
      <c r="B258" s="86"/>
      <c r="D258" s="40"/>
      <c r="E258" s="40"/>
      <c r="F258" s="40"/>
      <c r="G258" s="40"/>
      <c r="H258" s="40"/>
      <c r="I258" s="40"/>
      <c r="J258" s="40"/>
      <c r="K258" s="40"/>
      <c r="L258" s="40"/>
      <c r="M258" s="40"/>
    </row>
    <row r="259" spans="1:13" ht="12.75" customHeight="1" x14ac:dyDescent="0.2">
      <c r="A259" s="38"/>
      <c r="B259" s="86"/>
      <c r="D259" s="40"/>
      <c r="E259" s="40"/>
      <c r="F259" s="40"/>
      <c r="G259" s="40"/>
      <c r="H259" s="40"/>
      <c r="I259" s="40"/>
      <c r="J259" s="40"/>
      <c r="K259" s="40"/>
      <c r="L259" s="40"/>
      <c r="M259" s="40"/>
    </row>
    <row r="260" spans="1:13" ht="12.75" customHeight="1" x14ac:dyDescent="0.2">
      <c r="A260" s="38"/>
      <c r="B260" s="86"/>
      <c r="D260" s="40"/>
      <c r="E260" s="40"/>
      <c r="F260" s="40"/>
      <c r="G260" s="40"/>
      <c r="H260" s="40"/>
      <c r="I260" s="40"/>
      <c r="J260" s="40"/>
      <c r="K260" s="40"/>
      <c r="L260" s="40"/>
      <c r="M260" s="40"/>
    </row>
    <row r="261" spans="1:13" ht="12.75" customHeight="1" x14ac:dyDescent="0.2">
      <c r="A261" s="38"/>
      <c r="B261" s="86"/>
      <c r="D261" s="40"/>
      <c r="E261" s="40"/>
      <c r="F261" s="40"/>
      <c r="G261" s="40"/>
      <c r="H261" s="40"/>
      <c r="I261" s="40"/>
      <c r="J261" s="40"/>
      <c r="K261" s="40"/>
      <c r="L261" s="40"/>
      <c r="M261" s="40"/>
    </row>
    <row r="262" spans="1:13" ht="12.75" customHeight="1" x14ac:dyDescent="0.2">
      <c r="A262" s="38"/>
      <c r="B262" s="86"/>
      <c r="D262" s="40"/>
      <c r="E262" s="40"/>
      <c r="F262" s="40"/>
      <c r="G262" s="40"/>
      <c r="H262" s="40"/>
      <c r="I262" s="40"/>
      <c r="J262" s="40"/>
      <c r="K262" s="40"/>
      <c r="L262" s="40"/>
      <c r="M262" s="40"/>
    </row>
    <row r="263" spans="1:13" ht="12.75" customHeight="1" x14ac:dyDescent="0.2">
      <c r="A263" s="38"/>
      <c r="B263" s="86"/>
      <c r="D263" s="40"/>
      <c r="E263" s="40"/>
      <c r="F263" s="40"/>
      <c r="G263" s="40"/>
      <c r="H263" s="40"/>
      <c r="I263" s="40"/>
      <c r="J263" s="40"/>
      <c r="K263" s="40"/>
      <c r="L263" s="40"/>
      <c r="M263" s="40"/>
    </row>
    <row r="264" spans="1:13" ht="12.75" customHeight="1" x14ac:dyDescent="0.2">
      <c r="A264" s="38"/>
      <c r="B264" s="86"/>
      <c r="D264" s="40"/>
      <c r="E264" s="40"/>
      <c r="F264" s="40"/>
      <c r="G264" s="40"/>
      <c r="H264" s="40"/>
      <c r="I264" s="40"/>
      <c r="J264" s="40"/>
      <c r="K264" s="40"/>
      <c r="L264" s="40"/>
      <c r="M264" s="40"/>
    </row>
    <row r="265" spans="1:13" ht="12.75" customHeight="1" x14ac:dyDescent="0.2">
      <c r="A265" s="38"/>
      <c r="B265" s="86"/>
      <c r="D265" s="40"/>
      <c r="E265" s="40"/>
      <c r="F265" s="40"/>
      <c r="G265" s="40"/>
      <c r="H265" s="40"/>
      <c r="I265" s="40"/>
      <c r="J265" s="40"/>
      <c r="K265" s="40"/>
      <c r="L265" s="40"/>
      <c r="M265" s="40"/>
    </row>
    <row r="266" spans="1:13" ht="12.75" customHeight="1" x14ac:dyDescent="0.2">
      <c r="A266" s="38"/>
      <c r="B266" s="86"/>
      <c r="D266" s="40"/>
      <c r="E266" s="40"/>
      <c r="F266" s="40"/>
      <c r="G266" s="40"/>
      <c r="H266" s="40"/>
      <c r="I266" s="40"/>
      <c r="J266" s="40"/>
      <c r="K266" s="40"/>
      <c r="L266" s="40"/>
      <c r="M266" s="40"/>
    </row>
    <row r="267" spans="1:13" ht="12.75" customHeight="1" x14ac:dyDescent="0.2">
      <c r="A267" s="38"/>
      <c r="B267" s="86"/>
      <c r="D267" s="40"/>
      <c r="E267" s="40"/>
      <c r="F267" s="40"/>
      <c r="G267" s="40"/>
      <c r="H267" s="40"/>
      <c r="I267" s="40"/>
      <c r="J267" s="40"/>
      <c r="K267" s="40"/>
      <c r="L267" s="40"/>
      <c r="M267" s="40"/>
    </row>
    <row r="268" spans="1:13" ht="12.75" customHeight="1" x14ac:dyDescent="0.2">
      <c r="A268" s="38"/>
      <c r="B268" s="86"/>
      <c r="D268" s="40"/>
      <c r="E268" s="40"/>
      <c r="F268" s="40"/>
      <c r="G268" s="40"/>
      <c r="H268" s="40"/>
      <c r="I268" s="40"/>
      <c r="J268" s="40"/>
      <c r="K268" s="40"/>
      <c r="L268" s="40"/>
      <c r="M268" s="40"/>
    </row>
    <row r="269" spans="1:13" ht="12.75" customHeight="1" x14ac:dyDescent="0.2">
      <c r="A269" s="38"/>
      <c r="B269" s="86"/>
      <c r="D269" s="40"/>
      <c r="E269" s="40"/>
      <c r="F269" s="40"/>
      <c r="G269" s="40"/>
      <c r="H269" s="40"/>
      <c r="I269" s="40"/>
      <c r="J269" s="40"/>
      <c r="K269" s="40"/>
      <c r="L269" s="40"/>
      <c r="M269" s="40"/>
    </row>
    <row r="270" spans="1:13" ht="12.75" customHeight="1" x14ac:dyDescent="0.2">
      <c r="A270" s="38"/>
      <c r="B270" s="86"/>
      <c r="D270" s="40"/>
      <c r="E270" s="40"/>
      <c r="F270" s="40"/>
      <c r="G270" s="40"/>
      <c r="H270" s="40"/>
      <c r="I270" s="40"/>
      <c r="J270" s="40"/>
      <c r="K270" s="40"/>
      <c r="L270" s="40"/>
      <c r="M270" s="40"/>
    </row>
    <row r="271" spans="1:13" ht="12.75" customHeight="1" x14ac:dyDescent="0.2">
      <c r="A271" s="38"/>
      <c r="B271" s="86"/>
      <c r="D271" s="40"/>
      <c r="E271" s="40"/>
      <c r="F271" s="40"/>
      <c r="G271" s="40"/>
      <c r="H271" s="40"/>
      <c r="I271" s="40"/>
      <c r="J271" s="40"/>
      <c r="K271" s="40"/>
      <c r="L271" s="40"/>
      <c r="M271" s="40"/>
    </row>
    <row r="272" spans="1:13" ht="12.75" customHeight="1" x14ac:dyDescent="0.2">
      <c r="A272" s="38"/>
      <c r="B272" s="86"/>
      <c r="D272" s="40"/>
      <c r="E272" s="40"/>
      <c r="F272" s="40"/>
      <c r="G272" s="40"/>
      <c r="H272" s="40"/>
      <c r="I272" s="40"/>
      <c r="J272" s="40"/>
      <c r="K272" s="40"/>
      <c r="L272" s="40"/>
      <c r="M272" s="40"/>
    </row>
    <row r="273" spans="1:13" ht="12.75" customHeight="1" x14ac:dyDescent="0.2">
      <c r="A273" s="38"/>
      <c r="B273" s="86"/>
      <c r="D273" s="40"/>
      <c r="E273" s="40"/>
      <c r="F273" s="40"/>
      <c r="G273" s="40"/>
      <c r="H273" s="40"/>
      <c r="I273" s="40"/>
      <c r="J273" s="40"/>
      <c r="K273" s="40"/>
      <c r="L273" s="40"/>
      <c r="M273" s="40"/>
    </row>
    <row r="274" spans="1:13" ht="12.75" customHeight="1" x14ac:dyDescent="0.2">
      <c r="A274" s="38"/>
      <c r="B274" s="86"/>
      <c r="D274" s="40"/>
      <c r="E274" s="40"/>
      <c r="F274" s="40"/>
      <c r="G274" s="40"/>
      <c r="H274" s="40"/>
      <c r="I274" s="40"/>
      <c r="J274" s="40"/>
      <c r="K274" s="40"/>
      <c r="L274" s="40"/>
      <c r="M274" s="40"/>
    </row>
    <row r="275" spans="1:13" ht="12.75" customHeight="1" x14ac:dyDescent="0.2">
      <c r="A275" s="38"/>
      <c r="B275" s="86"/>
      <c r="D275" s="40"/>
      <c r="E275" s="40"/>
      <c r="F275" s="40"/>
      <c r="G275" s="40"/>
      <c r="H275" s="40"/>
      <c r="I275" s="40"/>
      <c r="J275" s="40"/>
      <c r="K275" s="40"/>
      <c r="L275" s="40"/>
      <c r="M275" s="40"/>
    </row>
    <row r="276" spans="1:13" ht="12.75" customHeight="1" x14ac:dyDescent="0.2">
      <c r="A276" s="38"/>
      <c r="B276" s="86"/>
      <c r="D276" s="40"/>
      <c r="E276" s="40"/>
      <c r="F276" s="40"/>
      <c r="G276" s="40"/>
      <c r="H276" s="40"/>
      <c r="I276" s="40"/>
      <c r="J276" s="40"/>
      <c r="K276" s="40"/>
      <c r="L276" s="40"/>
      <c r="M276" s="40"/>
    </row>
    <row r="277" spans="1:13" ht="12.75" customHeight="1" x14ac:dyDescent="0.2">
      <c r="A277" s="38"/>
      <c r="B277" s="86"/>
      <c r="D277" s="40"/>
      <c r="E277" s="40"/>
      <c r="F277" s="40"/>
      <c r="G277" s="40"/>
      <c r="H277" s="40"/>
      <c r="I277" s="40"/>
      <c r="J277" s="40"/>
      <c r="K277" s="40"/>
      <c r="L277" s="40"/>
      <c r="M277" s="40"/>
    </row>
    <row r="278" spans="1:13" ht="12.75" customHeight="1" x14ac:dyDescent="0.2">
      <c r="A278" s="38"/>
      <c r="B278" s="86"/>
      <c r="D278" s="40"/>
      <c r="E278" s="40"/>
      <c r="F278" s="40"/>
      <c r="G278" s="40"/>
      <c r="H278" s="40"/>
      <c r="I278" s="40"/>
      <c r="J278" s="40"/>
      <c r="K278" s="40"/>
      <c r="L278" s="40"/>
      <c r="M278" s="40"/>
    </row>
    <row r="279" spans="1:13" ht="12.75" customHeight="1" x14ac:dyDescent="0.2">
      <c r="A279" s="38"/>
      <c r="B279" s="86"/>
      <c r="D279" s="40"/>
      <c r="E279" s="40"/>
      <c r="F279" s="40"/>
      <c r="G279" s="40"/>
      <c r="H279" s="40"/>
      <c r="I279" s="40"/>
      <c r="J279" s="40"/>
      <c r="K279" s="40"/>
      <c r="L279" s="40"/>
      <c r="M279" s="40"/>
    </row>
    <row r="280" spans="1:13" ht="12.75" customHeight="1" x14ac:dyDescent="0.2">
      <c r="A280" s="38"/>
      <c r="B280" s="86"/>
      <c r="D280" s="40"/>
      <c r="E280" s="40"/>
      <c r="F280" s="40"/>
      <c r="G280" s="40"/>
      <c r="H280" s="40"/>
      <c r="I280" s="40"/>
      <c r="J280" s="40"/>
      <c r="K280" s="40"/>
      <c r="L280" s="40"/>
      <c r="M280" s="40"/>
    </row>
    <row r="281" spans="1:13" ht="12.75" customHeight="1" x14ac:dyDescent="0.2">
      <c r="A281" s="38"/>
      <c r="B281" s="86"/>
      <c r="D281" s="40"/>
      <c r="E281" s="40"/>
      <c r="F281" s="40"/>
      <c r="G281" s="40"/>
      <c r="H281" s="40"/>
      <c r="I281" s="40"/>
      <c r="J281" s="40"/>
      <c r="K281" s="40"/>
      <c r="L281" s="40"/>
      <c r="M281" s="40"/>
    </row>
    <row r="282" spans="1:13" ht="12.75" customHeight="1" x14ac:dyDescent="0.2">
      <c r="A282" s="38"/>
      <c r="B282" s="86"/>
      <c r="D282" s="40"/>
      <c r="E282" s="40"/>
      <c r="F282" s="40"/>
      <c r="G282" s="40"/>
      <c r="H282" s="40"/>
      <c r="I282" s="40"/>
      <c r="J282" s="40"/>
      <c r="K282" s="40"/>
      <c r="L282" s="40"/>
      <c r="M282" s="40"/>
    </row>
    <row r="283" spans="1:13" ht="12.75" customHeight="1" x14ac:dyDescent="0.2">
      <c r="A283" s="38"/>
      <c r="B283" s="86"/>
      <c r="D283" s="40"/>
      <c r="E283" s="40"/>
      <c r="F283" s="40"/>
      <c r="G283" s="40"/>
      <c r="H283" s="40"/>
      <c r="I283" s="40"/>
      <c r="J283" s="40"/>
      <c r="K283" s="40"/>
      <c r="L283" s="40"/>
      <c r="M283" s="40"/>
    </row>
    <row r="284" spans="1:13" ht="12.75" customHeight="1" x14ac:dyDescent="0.2">
      <c r="A284" s="38"/>
      <c r="B284" s="86"/>
      <c r="D284" s="40"/>
      <c r="E284" s="40"/>
      <c r="F284" s="40"/>
      <c r="G284" s="40"/>
      <c r="H284" s="40"/>
      <c r="I284" s="40"/>
      <c r="J284" s="40"/>
      <c r="K284" s="40"/>
      <c r="L284" s="40"/>
      <c r="M284" s="40"/>
    </row>
    <row r="285" spans="1:13" ht="12.75" customHeight="1" x14ac:dyDescent="0.2">
      <c r="A285" s="38"/>
      <c r="B285" s="86"/>
      <c r="D285" s="40"/>
      <c r="E285" s="40"/>
      <c r="F285" s="40"/>
      <c r="G285" s="40"/>
      <c r="H285" s="40"/>
      <c r="I285" s="40"/>
      <c r="J285" s="40"/>
      <c r="K285" s="40"/>
      <c r="L285" s="40"/>
      <c r="M285" s="40"/>
    </row>
    <row r="286" spans="1:13" ht="12.75" customHeight="1" x14ac:dyDescent="0.2">
      <c r="A286" s="38"/>
      <c r="B286" s="86"/>
      <c r="D286" s="40"/>
      <c r="E286" s="40"/>
      <c r="F286" s="40"/>
      <c r="G286" s="40"/>
      <c r="H286" s="40"/>
      <c r="I286" s="40"/>
      <c r="J286" s="40"/>
      <c r="K286" s="40"/>
      <c r="L286" s="40"/>
      <c r="M286" s="40"/>
    </row>
    <row r="287" spans="1:13" ht="12.75" customHeight="1" x14ac:dyDescent="0.2">
      <c r="A287" s="38"/>
      <c r="B287" s="86"/>
      <c r="D287" s="40"/>
      <c r="E287" s="40"/>
      <c r="F287" s="40"/>
      <c r="G287" s="40"/>
      <c r="H287" s="40"/>
      <c r="I287" s="40"/>
      <c r="J287" s="40"/>
      <c r="K287" s="40"/>
      <c r="L287" s="40"/>
      <c r="M287" s="40"/>
    </row>
    <row r="288" spans="1:13" ht="12.75" customHeight="1" x14ac:dyDescent="0.2">
      <c r="A288" s="38"/>
      <c r="B288" s="86"/>
      <c r="D288" s="40"/>
      <c r="E288" s="40"/>
      <c r="F288" s="40"/>
      <c r="G288" s="40"/>
      <c r="H288" s="40"/>
      <c r="I288" s="40"/>
      <c r="J288" s="40"/>
      <c r="K288" s="40"/>
      <c r="L288" s="40"/>
      <c r="M288" s="40"/>
    </row>
    <row r="289" spans="1:13" ht="12.75" customHeight="1" x14ac:dyDescent="0.2">
      <c r="A289" s="38"/>
      <c r="B289" s="86"/>
      <c r="D289" s="40"/>
      <c r="E289" s="40"/>
      <c r="F289" s="40"/>
      <c r="G289" s="40"/>
      <c r="H289" s="40"/>
      <c r="I289" s="40"/>
      <c r="J289" s="40"/>
      <c r="K289" s="40"/>
      <c r="L289" s="40"/>
      <c r="M289" s="40"/>
    </row>
    <row r="290" spans="1:13" ht="12.75" customHeight="1" x14ac:dyDescent="0.2">
      <c r="A290" s="38"/>
      <c r="B290" s="86"/>
      <c r="D290" s="40"/>
      <c r="E290" s="40"/>
      <c r="F290" s="40"/>
      <c r="G290" s="40"/>
      <c r="H290" s="40"/>
      <c r="I290" s="40"/>
      <c r="J290" s="40"/>
      <c r="K290" s="40"/>
      <c r="L290" s="40"/>
      <c r="M290" s="40"/>
    </row>
    <row r="291" spans="1:13" ht="12.75" customHeight="1" x14ac:dyDescent="0.2">
      <c r="A291" s="38"/>
      <c r="B291" s="86"/>
      <c r="D291" s="40"/>
      <c r="E291" s="40"/>
      <c r="F291" s="40"/>
      <c r="G291" s="40"/>
      <c r="H291" s="40"/>
      <c r="I291" s="40"/>
      <c r="J291" s="40"/>
      <c r="K291" s="40"/>
      <c r="L291" s="40"/>
      <c r="M291" s="40"/>
    </row>
    <row r="292" spans="1:13" ht="12.75" customHeight="1" x14ac:dyDescent="0.2">
      <c r="A292" s="38"/>
      <c r="B292" s="86"/>
      <c r="D292" s="40"/>
      <c r="E292" s="40"/>
      <c r="F292" s="40"/>
      <c r="G292" s="40"/>
      <c r="H292" s="40"/>
      <c r="I292" s="40"/>
      <c r="J292" s="40"/>
      <c r="K292" s="40"/>
      <c r="L292" s="40"/>
      <c r="M292" s="40"/>
    </row>
    <row r="293" spans="1:13" ht="12.75" customHeight="1" x14ac:dyDescent="0.2">
      <c r="A293" s="38"/>
      <c r="B293" s="86"/>
      <c r="D293" s="40"/>
      <c r="E293" s="40"/>
      <c r="F293" s="40"/>
      <c r="G293" s="40"/>
      <c r="H293" s="40"/>
      <c r="I293" s="40"/>
      <c r="J293" s="40"/>
      <c r="K293" s="40"/>
      <c r="L293" s="40"/>
      <c r="M293" s="40"/>
    </row>
    <row r="294" spans="1:13" ht="12.75" customHeight="1" x14ac:dyDescent="0.2">
      <c r="A294" s="38"/>
      <c r="B294" s="86"/>
      <c r="D294" s="40"/>
      <c r="E294" s="40"/>
      <c r="F294" s="40"/>
      <c r="G294" s="40"/>
      <c r="H294" s="40"/>
      <c r="I294" s="40"/>
      <c r="J294" s="40"/>
      <c r="K294" s="40"/>
      <c r="L294" s="40"/>
      <c r="M294" s="40"/>
    </row>
    <row r="295" spans="1:13" ht="12.75" customHeight="1" x14ac:dyDescent="0.2">
      <c r="A295" s="38"/>
      <c r="B295" s="86"/>
      <c r="D295" s="40"/>
      <c r="E295" s="40"/>
      <c r="F295" s="40"/>
      <c r="G295" s="40"/>
      <c r="H295" s="40"/>
      <c r="I295" s="40"/>
      <c r="J295" s="40"/>
      <c r="K295" s="40"/>
      <c r="L295" s="40"/>
      <c r="M295" s="40"/>
    </row>
    <row r="296" spans="1:13" ht="12.75" customHeight="1" x14ac:dyDescent="0.2">
      <c r="A296" s="38"/>
      <c r="B296" s="86"/>
      <c r="D296" s="40"/>
      <c r="E296" s="40"/>
      <c r="F296" s="40"/>
      <c r="G296" s="40"/>
      <c r="H296" s="40"/>
      <c r="I296" s="40"/>
      <c r="J296" s="40"/>
      <c r="K296" s="40"/>
      <c r="L296" s="40"/>
      <c r="M296" s="40"/>
    </row>
    <row r="297" spans="1:13" ht="12.75" customHeight="1" x14ac:dyDescent="0.2">
      <c r="A297" s="38"/>
      <c r="B297" s="86"/>
      <c r="D297" s="40"/>
      <c r="E297" s="40"/>
      <c r="F297" s="40"/>
      <c r="G297" s="40"/>
      <c r="H297" s="40"/>
      <c r="I297" s="40"/>
      <c r="J297" s="40"/>
      <c r="K297" s="40"/>
      <c r="L297" s="40"/>
      <c r="M297" s="40"/>
    </row>
    <row r="298" spans="1:13" ht="12.75" customHeight="1" x14ac:dyDescent="0.2">
      <c r="A298" s="38"/>
      <c r="B298" s="86"/>
      <c r="D298" s="40"/>
      <c r="E298" s="40"/>
      <c r="F298" s="40"/>
      <c r="G298" s="40"/>
      <c r="H298" s="40"/>
      <c r="I298" s="40"/>
      <c r="J298" s="40"/>
      <c r="K298" s="40"/>
      <c r="L298" s="40"/>
      <c r="M298" s="40"/>
    </row>
    <row r="299" spans="1:13" ht="12.75" customHeight="1" x14ac:dyDescent="0.2">
      <c r="A299" s="38"/>
      <c r="B299" s="86"/>
      <c r="D299" s="40"/>
      <c r="E299" s="40"/>
      <c r="F299" s="40"/>
      <c r="G299" s="40"/>
      <c r="H299" s="40"/>
      <c r="I299" s="40"/>
      <c r="J299" s="40"/>
      <c r="K299" s="40"/>
      <c r="L299" s="40"/>
      <c r="M299" s="40"/>
    </row>
    <row r="300" spans="1:13" ht="12.75" customHeight="1" x14ac:dyDescent="0.2">
      <c r="A300" s="38"/>
      <c r="B300" s="86"/>
      <c r="D300" s="40"/>
      <c r="E300" s="40"/>
      <c r="F300" s="40"/>
      <c r="G300" s="40"/>
      <c r="H300" s="40"/>
      <c r="I300" s="40"/>
      <c r="J300" s="40"/>
      <c r="K300" s="40"/>
      <c r="L300" s="40"/>
      <c r="M300" s="40"/>
    </row>
    <row r="301" spans="1:13" ht="12.75" customHeight="1" x14ac:dyDescent="0.2">
      <c r="A301" s="38"/>
      <c r="B301" s="86"/>
      <c r="D301" s="40"/>
      <c r="E301" s="40"/>
      <c r="F301" s="40"/>
      <c r="G301" s="40"/>
      <c r="H301" s="40"/>
      <c r="I301" s="40"/>
      <c r="J301" s="40"/>
      <c r="K301" s="40"/>
      <c r="L301" s="40"/>
      <c r="M301" s="40"/>
    </row>
    <row r="302" spans="1:13" ht="12.75" customHeight="1" x14ac:dyDescent="0.2">
      <c r="A302" s="38"/>
      <c r="B302" s="86"/>
      <c r="D302" s="40"/>
      <c r="E302" s="40"/>
      <c r="F302" s="40"/>
      <c r="G302" s="40"/>
      <c r="H302" s="40"/>
      <c r="I302" s="40"/>
      <c r="J302" s="40"/>
      <c r="K302" s="40"/>
      <c r="L302" s="40"/>
      <c r="M302" s="40"/>
    </row>
    <row r="303" spans="1:13" ht="12.75" customHeight="1" x14ac:dyDescent="0.2">
      <c r="A303" s="38"/>
      <c r="B303" s="86"/>
      <c r="D303" s="40"/>
      <c r="E303" s="40"/>
      <c r="F303" s="40"/>
      <c r="G303" s="40"/>
      <c r="H303" s="40"/>
      <c r="I303" s="40"/>
      <c r="J303" s="40"/>
      <c r="K303" s="40"/>
      <c r="L303" s="40"/>
      <c r="M303" s="40"/>
    </row>
    <row r="304" spans="1:13" ht="12.75" customHeight="1" x14ac:dyDescent="0.2">
      <c r="A304" s="38"/>
      <c r="B304" s="86"/>
      <c r="D304" s="40"/>
      <c r="E304" s="40"/>
      <c r="F304" s="40"/>
      <c r="G304" s="40"/>
      <c r="H304" s="40"/>
      <c r="I304" s="40"/>
      <c r="J304" s="40"/>
      <c r="K304" s="40"/>
      <c r="L304" s="40"/>
      <c r="M304" s="40"/>
    </row>
    <row r="305" spans="1:13" ht="12.75" customHeight="1" x14ac:dyDescent="0.2">
      <c r="A305" s="38"/>
      <c r="B305" s="86"/>
      <c r="D305" s="40"/>
      <c r="E305" s="40"/>
      <c r="F305" s="40"/>
      <c r="G305" s="40"/>
      <c r="H305" s="40"/>
      <c r="I305" s="40"/>
      <c r="J305" s="40"/>
      <c r="K305" s="40"/>
      <c r="L305" s="40"/>
      <c r="M305" s="40"/>
    </row>
    <row r="306" spans="1:13" ht="12.75" customHeight="1" x14ac:dyDescent="0.2">
      <c r="A306" s="38"/>
      <c r="B306" s="86"/>
      <c r="D306" s="40"/>
      <c r="E306" s="40"/>
      <c r="F306" s="40"/>
      <c r="G306" s="40"/>
      <c r="H306" s="40"/>
      <c r="I306" s="40"/>
      <c r="J306" s="40"/>
      <c r="K306" s="40"/>
      <c r="L306" s="40"/>
      <c r="M306" s="40"/>
    </row>
    <row r="307" spans="1:13" ht="12.75" customHeight="1" x14ac:dyDescent="0.2">
      <c r="A307" s="38"/>
      <c r="B307" s="86"/>
      <c r="D307" s="40"/>
      <c r="E307" s="40"/>
      <c r="F307" s="40"/>
      <c r="G307" s="40"/>
      <c r="H307" s="40"/>
      <c r="I307" s="40"/>
      <c r="J307" s="40"/>
      <c r="K307" s="40"/>
      <c r="L307" s="40"/>
      <c r="M307" s="40"/>
    </row>
    <row r="308" spans="1:13" ht="12.75" customHeight="1" x14ac:dyDescent="0.2">
      <c r="A308" s="38"/>
      <c r="B308" s="86"/>
      <c r="D308" s="40"/>
      <c r="E308" s="40"/>
      <c r="F308" s="40"/>
      <c r="G308" s="40"/>
      <c r="H308" s="40"/>
      <c r="I308" s="40"/>
      <c r="J308" s="40"/>
      <c r="K308" s="40"/>
      <c r="L308" s="40"/>
      <c r="M308" s="40"/>
    </row>
    <row r="309" spans="1:13" ht="12.75" customHeight="1" x14ac:dyDescent="0.2">
      <c r="A309" s="38"/>
      <c r="B309" s="86"/>
      <c r="D309" s="40"/>
      <c r="E309" s="40"/>
      <c r="F309" s="40"/>
      <c r="G309" s="40"/>
      <c r="H309" s="40"/>
      <c r="I309" s="40"/>
      <c r="J309" s="40"/>
      <c r="K309" s="40"/>
      <c r="L309" s="40"/>
      <c r="M309" s="40"/>
    </row>
    <row r="310" spans="1:13" ht="12.75" customHeight="1" x14ac:dyDescent="0.2">
      <c r="A310" s="38"/>
      <c r="B310" s="86"/>
      <c r="D310" s="40"/>
      <c r="E310" s="40"/>
      <c r="F310" s="40"/>
      <c r="G310" s="40"/>
      <c r="H310" s="40"/>
      <c r="I310" s="40"/>
      <c r="J310" s="40"/>
      <c r="K310" s="40"/>
      <c r="L310" s="40"/>
      <c r="M310" s="40"/>
    </row>
    <row r="311" spans="1:13" ht="12.75" customHeight="1" x14ac:dyDescent="0.2">
      <c r="A311" s="38"/>
      <c r="B311" s="86"/>
      <c r="D311" s="40"/>
      <c r="E311" s="40"/>
      <c r="F311" s="40"/>
      <c r="G311" s="40"/>
      <c r="H311" s="40"/>
      <c r="I311" s="40"/>
      <c r="J311" s="40"/>
      <c r="K311" s="40"/>
      <c r="L311" s="40"/>
      <c r="M311" s="40"/>
    </row>
    <row r="312" spans="1:13" ht="12.75" customHeight="1" x14ac:dyDescent="0.2">
      <c r="A312" s="38"/>
      <c r="B312" s="86"/>
      <c r="D312" s="40"/>
      <c r="E312" s="40"/>
      <c r="F312" s="40"/>
      <c r="G312" s="40"/>
      <c r="H312" s="40"/>
      <c r="I312" s="40"/>
      <c r="J312" s="40"/>
      <c r="K312" s="40"/>
      <c r="L312" s="40"/>
      <c r="M312" s="40"/>
    </row>
    <row r="313" spans="1:13" ht="12.75" customHeight="1" x14ac:dyDescent="0.2">
      <c r="A313" s="38"/>
      <c r="B313" s="86"/>
      <c r="D313" s="40"/>
      <c r="E313" s="40"/>
      <c r="F313" s="40"/>
      <c r="G313" s="40"/>
      <c r="H313" s="40"/>
      <c r="I313" s="40"/>
      <c r="J313" s="40"/>
      <c r="K313" s="40"/>
      <c r="L313" s="40"/>
      <c r="M313" s="40"/>
    </row>
    <row r="314" spans="1:13" ht="12.75" customHeight="1" x14ac:dyDescent="0.2">
      <c r="A314" s="38"/>
      <c r="B314" s="86"/>
      <c r="D314" s="40"/>
      <c r="E314" s="40"/>
      <c r="F314" s="40"/>
      <c r="G314" s="40"/>
      <c r="H314" s="40"/>
      <c r="I314" s="40"/>
      <c r="J314" s="40"/>
      <c r="K314" s="40"/>
      <c r="L314" s="40"/>
      <c r="M314" s="40"/>
    </row>
    <row r="315" spans="1:13" ht="12.75" customHeight="1" x14ac:dyDescent="0.2">
      <c r="A315" s="38"/>
      <c r="B315" s="86"/>
      <c r="D315" s="40"/>
      <c r="E315" s="40"/>
      <c r="F315" s="40"/>
      <c r="G315" s="40"/>
      <c r="H315" s="40"/>
      <c r="I315" s="40"/>
      <c r="J315" s="40"/>
      <c r="K315" s="40"/>
      <c r="L315" s="40"/>
      <c r="M315" s="40"/>
    </row>
    <row r="316" spans="1:13" ht="12.75" customHeight="1" x14ac:dyDescent="0.2">
      <c r="A316" s="38"/>
      <c r="B316" s="86"/>
      <c r="D316" s="40"/>
      <c r="E316" s="40"/>
      <c r="F316" s="40"/>
      <c r="G316" s="40"/>
      <c r="H316" s="40"/>
      <c r="I316" s="40"/>
      <c r="J316" s="40"/>
      <c r="K316" s="40"/>
      <c r="L316" s="40"/>
      <c r="M316" s="40"/>
    </row>
    <row r="317" spans="1:13" ht="12.75" customHeight="1" x14ac:dyDescent="0.2">
      <c r="A317" s="38"/>
      <c r="B317" s="86"/>
      <c r="D317" s="40"/>
      <c r="E317" s="40"/>
      <c r="F317" s="40"/>
      <c r="G317" s="40"/>
      <c r="H317" s="40"/>
      <c r="I317" s="40"/>
      <c r="J317" s="40"/>
      <c r="K317" s="40"/>
      <c r="L317" s="40"/>
      <c r="M317" s="40"/>
    </row>
    <row r="318" spans="1:13" ht="12.75" customHeight="1" x14ac:dyDescent="0.2">
      <c r="A318" s="38"/>
      <c r="B318" s="86"/>
      <c r="D318" s="40"/>
      <c r="E318" s="40"/>
      <c r="F318" s="40"/>
      <c r="G318" s="40"/>
      <c r="H318" s="40"/>
      <c r="I318" s="40"/>
      <c r="J318" s="40"/>
      <c r="K318" s="40"/>
      <c r="L318" s="40"/>
      <c r="M318" s="40"/>
    </row>
    <row r="319" spans="1:13" ht="12.75" customHeight="1" x14ac:dyDescent="0.2">
      <c r="A319" s="38"/>
      <c r="B319" s="86"/>
      <c r="D319" s="40"/>
      <c r="E319" s="40"/>
      <c r="F319" s="40"/>
      <c r="G319" s="40"/>
      <c r="H319" s="40"/>
      <c r="I319" s="40"/>
      <c r="J319" s="40"/>
      <c r="K319" s="40"/>
      <c r="L319" s="40"/>
      <c r="M319" s="40"/>
    </row>
    <row r="320" spans="1:13" ht="12.75" customHeight="1" x14ac:dyDescent="0.2">
      <c r="A320" s="38"/>
      <c r="B320" s="86"/>
      <c r="D320" s="40"/>
      <c r="E320" s="40"/>
      <c r="F320" s="40"/>
      <c r="G320" s="40"/>
      <c r="H320" s="40"/>
      <c r="I320" s="40"/>
      <c r="J320" s="40"/>
      <c r="K320" s="40"/>
      <c r="L320" s="40"/>
      <c r="M320" s="40"/>
    </row>
    <row r="321" spans="1:13" ht="12.75" customHeight="1" x14ac:dyDescent="0.2">
      <c r="A321" s="38"/>
      <c r="B321" s="86"/>
      <c r="D321" s="40"/>
      <c r="E321" s="40"/>
      <c r="F321" s="40"/>
      <c r="G321" s="40"/>
      <c r="H321" s="40"/>
      <c r="I321" s="40"/>
      <c r="J321" s="40"/>
      <c r="K321" s="40"/>
      <c r="L321" s="40"/>
      <c r="M321" s="40"/>
    </row>
    <row r="322" spans="1:13" ht="12.75" customHeight="1" x14ac:dyDescent="0.2">
      <c r="A322" s="38"/>
      <c r="B322" s="86"/>
      <c r="D322" s="40"/>
      <c r="E322" s="40"/>
      <c r="F322" s="40"/>
      <c r="G322" s="40"/>
      <c r="H322" s="40"/>
      <c r="I322" s="40"/>
      <c r="J322" s="40"/>
      <c r="K322" s="40"/>
      <c r="L322" s="40"/>
      <c r="M322" s="40"/>
    </row>
    <row r="323" spans="1:13" ht="12.75" customHeight="1" x14ac:dyDescent="0.2">
      <c r="A323" s="38"/>
      <c r="B323" s="86"/>
      <c r="D323" s="40"/>
      <c r="E323" s="40"/>
      <c r="F323" s="40"/>
      <c r="G323" s="40"/>
      <c r="H323" s="40"/>
      <c r="I323" s="40"/>
      <c r="J323" s="40"/>
      <c r="K323" s="40"/>
      <c r="L323" s="40"/>
      <c r="M323" s="40"/>
    </row>
    <row r="324" spans="1:13" ht="12.75" customHeight="1" x14ac:dyDescent="0.2">
      <c r="A324" s="38"/>
      <c r="B324" s="86"/>
      <c r="D324" s="40"/>
      <c r="E324" s="40"/>
      <c r="F324" s="40"/>
      <c r="G324" s="40"/>
      <c r="H324" s="40"/>
      <c r="I324" s="40"/>
      <c r="J324" s="40"/>
      <c r="K324" s="40"/>
      <c r="L324" s="40"/>
      <c r="M324" s="40"/>
    </row>
    <row r="325" spans="1:13" ht="12.75" customHeight="1" x14ac:dyDescent="0.2">
      <c r="A325" s="38"/>
      <c r="B325" s="86"/>
      <c r="D325" s="40"/>
      <c r="E325" s="40"/>
      <c r="F325" s="40"/>
      <c r="G325" s="40"/>
      <c r="H325" s="40"/>
      <c r="I325" s="40"/>
      <c r="J325" s="40"/>
      <c r="K325" s="40"/>
      <c r="L325" s="40"/>
      <c r="M325" s="40"/>
    </row>
    <row r="326" spans="1:13" ht="12.75" customHeight="1" x14ac:dyDescent="0.2">
      <c r="A326" s="38"/>
      <c r="B326" s="86"/>
      <c r="D326" s="40"/>
      <c r="E326" s="40"/>
      <c r="F326" s="40"/>
      <c r="G326" s="40"/>
      <c r="H326" s="40"/>
      <c r="I326" s="40"/>
      <c r="J326" s="40"/>
      <c r="K326" s="40"/>
      <c r="L326" s="40"/>
      <c r="M326" s="40"/>
    </row>
    <row r="327" spans="1:13" ht="12.75" customHeight="1" x14ac:dyDescent="0.2">
      <c r="A327" s="38"/>
      <c r="B327" s="86"/>
      <c r="D327" s="40"/>
      <c r="E327" s="40"/>
      <c r="F327" s="40"/>
      <c r="G327" s="40"/>
      <c r="H327" s="40"/>
      <c r="I327" s="40"/>
      <c r="J327" s="40"/>
      <c r="K327" s="40"/>
      <c r="L327" s="40"/>
      <c r="M327" s="40"/>
    </row>
    <row r="328" spans="1:13" ht="12.75" customHeight="1" x14ac:dyDescent="0.2">
      <c r="A328" s="38"/>
      <c r="B328" s="86"/>
      <c r="D328" s="40"/>
      <c r="E328" s="40"/>
      <c r="F328" s="40"/>
      <c r="G328" s="40"/>
      <c r="H328" s="40"/>
      <c r="I328" s="40"/>
      <c r="J328" s="40"/>
      <c r="K328" s="40"/>
      <c r="L328" s="40"/>
      <c r="M328" s="40"/>
    </row>
    <row r="329" spans="1:13" ht="12.75" customHeight="1" x14ac:dyDescent="0.2">
      <c r="A329" s="38"/>
      <c r="B329" s="86"/>
      <c r="D329" s="40"/>
      <c r="E329" s="40"/>
      <c r="F329" s="40"/>
      <c r="G329" s="40"/>
      <c r="H329" s="40"/>
      <c r="I329" s="40"/>
      <c r="J329" s="40"/>
      <c r="K329" s="40"/>
      <c r="L329" s="40"/>
      <c r="M329" s="40"/>
    </row>
    <row r="330" spans="1:13" ht="12.75" customHeight="1" x14ac:dyDescent="0.2">
      <c r="A330" s="38"/>
      <c r="B330" s="86"/>
      <c r="D330" s="40"/>
      <c r="E330" s="40"/>
      <c r="F330" s="40"/>
      <c r="G330" s="40"/>
      <c r="H330" s="40"/>
      <c r="I330" s="40"/>
      <c r="J330" s="40"/>
      <c r="K330" s="40"/>
      <c r="L330" s="40"/>
      <c r="M330" s="40"/>
    </row>
    <row r="331" spans="1:13" ht="12.75" customHeight="1" x14ac:dyDescent="0.2">
      <c r="A331" s="38"/>
      <c r="B331" s="86"/>
      <c r="D331" s="40"/>
      <c r="E331" s="40"/>
      <c r="F331" s="40"/>
      <c r="G331" s="40"/>
      <c r="H331" s="40"/>
      <c r="I331" s="40"/>
      <c r="J331" s="40"/>
      <c r="K331" s="40"/>
      <c r="L331" s="40"/>
      <c r="M331" s="40"/>
    </row>
    <row r="332" spans="1:13" ht="12.75" customHeight="1" x14ac:dyDescent="0.2">
      <c r="A332" s="38"/>
      <c r="B332" s="86"/>
      <c r="D332" s="40"/>
      <c r="E332" s="40"/>
      <c r="F332" s="40"/>
      <c r="G332" s="40"/>
      <c r="H332" s="40"/>
      <c r="I332" s="40"/>
      <c r="J332" s="40"/>
      <c r="K332" s="40"/>
      <c r="L332" s="40"/>
      <c r="M332" s="40"/>
    </row>
    <row r="333" spans="1:13" ht="12.75" customHeight="1" x14ac:dyDescent="0.2">
      <c r="A333" s="38"/>
      <c r="B333" s="86"/>
      <c r="D333" s="40"/>
      <c r="E333" s="40"/>
      <c r="F333" s="40"/>
      <c r="G333" s="40"/>
      <c r="H333" s="40"/>
      <c r="I333" s="40"/>
      <c r="J333" s="40"/>
      <c r="K333" s="40"/>
      <c r="L333" s="40"/>
      <c r="M333" s="40"/>
    </row>
    <row r="334" spans="1:13" ht="12.75" customHeight="1" x14ac:dyDescent="0.2">
      <c r="A334" s="38"/>
      <c r="B334" s="86"/>
      <c r="D334" s="40"/>
      <c r="E334" s="40"/>
      <c r="F334" s="40"/>
      <c r="G334" s="40"/>
      <c r="H334" s="40"/>
      <c r="I334" s="40"/>
      <c r="J334" s="40"/>
      <c r="K334" s="40"/>
      <c r="L334" s="40"/>
      <c r="M334" s="40"/>
    </row>
    <row r="335" spans="1:13" ht="12.75" customHeight="1" x14ac:dyDescent="0.2">
      <c r="A335" s="38"/>
      <c r="B335" s="86"/>
      <c r="D335" s="40"/>
      <c r="E335" s="40"/>
      <c r="F335" s="40"/>
      <c r="G335" s="40"/>
      <c r="H335" s="40"/>
      <c r="I335" s="40"/>
      <c r="J335" s="40"/>
      <c r="K335" s="40"/>
      <c r="L335" s="40"/>
      <c r="M335" s="40"/>
    </row>
    <row r="336" spans="1:13" ht="12.75" customHeight="1" x14ac:dyDescent="0.2">
      <c r="A336" s="38"/>
      <c r="B336" s="86"/>
      <c r="D336" s="40"/>
      <c r="E336" s="40"/>
      <c r="F336" s="40"/>
      <c r="G336" s="40"/>
      <c r="H336" s="40"/>
      <c r="I336" s="40"/>
      <c r="J336" s="40"/>
      <c r="K336" s="40"/>
      <c r="L336" s="40"/>
      <c r="M336" s="40"/>
    </row>
    <row r="337" spans="1:13" ht="12.75" customHeight="1" x14ac:dyDescent="0.2">
      <c r="A337" s="38"/>
      <c r="B337" s="86"/>
      <c r="D337" s="40"/>
      <c r="E337" s="40"/>
      <c r="F337" s="40"/>
      <c r="G337" s="40"/>
      <c r="H337" s="40"/>
      <c r="I337" s="40"/>
      <c r="J337" s="40"/>
      <c r="K337" s="40"/>
      <c r="L337" s="40"/>
      <c r="M337" s="40"/>
    </row>
    <row r="338" spans="1:13" ht="12.75" customHeight="1" x14ac:dyDescent="0.2">
      <c r="A338" s="38"/>
      <c r="B338" s="86"/>
      <c r="D338" s="40"/>
      <c r="E338" s="40"/>
      <c r="F338" s="40"/>
      <c r="G338" s="40"/>
      <c r="H338" s="40"/>
      <c r="I338" s="40"/>
      <c r="J338" s="40"/>
      <c r="K338" s="40"/>
      <c r="L338" s="40"/>
      <c r="M338" s="40"/>
    </row>
    <row r="339" spans="1:13" ht="12.75" customHeight="1" x14ac:dyDescent="0.2">
      <c r="A339" s="38"/>
      <c r="B339" s="86"/>
      <c r="D339" s="40"/>
      <c r="E339" s="40"/>
      <c r="F339" s="40"/>
      <c r="G339" s="40"/>
      <c r="H339" s="40"/>
      <c r="I339" s="40"/>
      <c r="J339" s="40"/>
      <c r="K339" s="40"/>
      <c r="L339" s="40"/>
      <c r="M339" s="40"/>
    </row>
    <row r="340" spans="1:13" ht="12.75" customHeight="1" x14ac:dyDescent="0.2">
      <c r="A340" s="38"/>
      <c r="B340" s="86"/>
      <c r="D340" s="40"/>
      <c r="E340" s="40"/>
      <c r="F340" s="40"/>
      <c r="G340" s="40"/>
      <c r="H340" s="40"/>
      <c r="I340" s="40"/>
      <c r="J340" s="40"/>
      <c r="K340" s="40"/>
      <c r="L340" s="40"/>
      <c r="M340" s="40"/>
    </row>
    <row r="341" spans="1:13" ht="12.75" customHeight="1" x14ac:dyDescent="0.2">
      <c r="A341" s="38"/>
      <c r="B341" s="86"/>
      <c r="D341" s="40"/>
      <c r="E341" s="40"/>
      <c r="F341" s="40"/>
      <c r="G341" s="40"/>
      <c r="H341" s="40"/>
      <c r="I341" s="40"/>
      <c r="J341" s="40"/>
      <c r="K341" s="40"/>
      <c r="L341" s="40"/>
      <c r="M341" s="40"/>
    </row>
    <row r="342" spans="1:13" ht="12.75" customHeight="1" x14ac:dyDescent="0.2">
      <c r="A342" s="38"/>
      <c r="B342" s="86"/>
      <c r="D342" s="40"/>
      <c r="E342" s="40"/>
      <c r="F342" s="40"/>
      <c r="G342" s="40"/>
      <c r="H342" s="40"/>
      <c r="I342" s="40"/>
      <c r="J342" s="40"/>
      <c r="K342" s="40"/>
      <c r="L342" s="40"/>
      <c r="M342" s="40"/>
    </row>
    <row r="343" spans="1:13" ht="12.75" customHeight="1" x14ac:dyDescent="0.2">
      <c r="A343" s="38"/>
      <c r="B343" s="86"/>
      <c r="D343" s="40"/>
      <c r="E343" s="40"/>
      <c r="F343" s="40"/>
      <c r="G343" s="40"/>
      <c r="H343" s="40"/>
      <c r="I343" s="40"/>
      <c r="J343" s="40"/>
      <c r="K343" s="40"/>
      <c r="L343" s="40"/>
      <c r="M343" s="40"/>
    </row>
    <row r="344" spans="1:13" ht="12.75" customHeight="1" x14ac:dyDescent="0.2">
      <c r="A344" s="38"/>
      <c r="B344" s="86"/>
      <c r="D344" s="40"/>
      <c r="E344" s="40"/>
      <c r="F344" s="40"/>
      <c r="G344" s="40"/>
      <c r="H344" s="40"/>
      <c r="I344" s="40"/>
      <c r="J344" s="40"/>
      <c r="K344" s="40"/>
      <c r="L344" s="40"/>
      <c r="M344" s="40"/>
    </row>
    <row r="345" spans="1:13" ht="12.75" customHeight="1" x14ac:dyDescent="0.2">
      <c r="A345" s="38"/>
      <c r="B345" s="86"/>
      <c r="D345" s="40"/>
      <c r="E345" s="40"/>
      <c r="F345" s="40"/>
      <c r="G345" s="40"/>
      <c r="H345" s="40"/>
      <c r="I345" s="40"/>
      <c r="J345" s="40"/>
      <c r="K345" s="40"/>
      <c r="L345" s="40"/>
      <c r="M345" s="40"/>
    </row>
    <row r="346" spans="1:13" ht="12.75" customHeight="1" x14ac:dyDescent="0.2">
      <c r="A346" s="38"/>
      <c r="B346" s="86"/>
      <c r="D346" s="40"/>
      <c r="E346" s="40"/>
      <c r="F346" s="40"/>
      <c r="G346" s="40"/>
      <c r="H346" s="40"/>
      <c r="I346" s="40"/>
      <c r="J346" s="40"/>
      <c r="K346" s="40"/>
      <c r="L346" s="40"/>
      <c r="M346" s="40"/>
    </row>
    <row r="347" spans="1:13" ht="12.75" customHeight="1" x14ac:dyDescent="0.2">
      <c r="A347" s="38"/>
      <c r="B347" s="86"/>
      <c r="D347" s="40"/>
      <c r="E347" s="40"/>
      <c r="F347" s="40"/>
      <c r="G347" s="40"/>
      <c r="H347" s="40"/>
      <c r="I347" s="40"/>
      <c r="J347" s="40"/>
      <c r="K347" s="40"/>
      <c r="L347" s="40"/>
      <c r="M347" s="40"/>
    </row>
    <row r="348" spans="1:13" ht="12.75" customHeight="1" x14ac:dyDescent="0.2">
      <c r="A348" s="38"/>
      <c r="B348" s="86"/>
      <c r="D348" s="40"/>
      <c r="E348" s="40"/>
      <c r="F348" s="40"/>
      <c r="G348" s="40"/>
      <c r="H348" s="40"/>
      <c r="I348" s="40"/>
      <c r="J348" s="40"/>
      <c r="K348" s="40"/>
      <c r="L348" s="40"/>
      <c r="M348" s="40"/>
    </row>
    <row r="349" spans="1:13" ht="12.75" customHeight="1" x14ac:dyDescent="0.2">
      <c r="A349" s="38"/>
      <c r="B349" s="86"/>
      <c r="D349" s="40"/>
      <c r="E349" s="40"/>
      <c r="F349" s="40"/>
      <c r="G349" s="40"/>
      <c r="H349" s="40"/>
      <c r="I349" s="40"/>
      <c r="J349" s="40"/>
      <c r="K349" s="40"/>
      <c r="L349" s="40"/>
      <c r="M349" s="40"/>
    </row>
    <row r="350" spans="1:13" ht="12.75" customHeight="1" x14ac:dyDescent="0.2">
      <c r="A350" s="38"/>
      <c r="B350" s="86"/>
      <c r="D350" s="40"/>
      <c r="E350" s="40"/>
      <c r="F350" s="40"/>
      <c r="G350" s="40"/>
      <c r="H350" s="40"/>
      <c r="I350" s="40"/>
      <c r="J350" s="40"/>
      <c r="K350" s="40"/>
      <c r="L350" s="40"/>
      <c r="M350" s="40"/>
    </row>
    <row r="351" spans="1:13" ht="12.75" customHeight="1" x14ac:dyDescent="0.2">
      <c r="A351" s="38"/>
      <c r="B351" s="86"/>
      <c r="D351" s="40"/>
      <c r="E351" s="40"/>
      <c r="F351" s="40"/>
      <c r="G351" s="40"/>
      <c r="H351" s="40"/>
      <c r="I351" s="40"/>
      <c r="J351" s="40"/>
      <c r="K351" s="40"/>
      <c r="L351" s="40"/>
      <c r="M351" s="40"/>
    </row>
    <row r="352" spans="1:13" ht="12.75" customHeight="1" x14ac:dyDescent="0.2">
      <c r="A352" s="38"/>
      <c r="B352" s="86"/>
      <c r="D352" s="40"/>
      <c r="E352" s="40"/>
      <c r="F352" s="40"/>
      <c r="G352" s="40"/>
      <c r="H352" s="40"/>
      <c r="I352" s="40"/>
      <c r="J352" s="40"/>
      <c r="K352" s="40"/>
      <c r="L352" s="40"/>
      <c r="M352" s="40"/>
    </row>
    <row r="353" spans="1:13" ht="12.75" customHeight="1" x14ac:dyDescent="0.2">
      <c r="A353" s="38"/>
      <c r="B353" s="86"/>
      <c r="D353" s="40"/>
      <c r="E353" s="40"/>
      <c r="F353" s="40"/>
      <c r="G353" s="40"/>
      <c r="H353" s="40"/>
      <c r="I353" s="40"/>
      <c r="J353" s="40"/>
      <c r="K353" s="40"/>
      <c r="L353" s="40"/>
      <c r="M353" s="40"/>
    </row>
    <row r="354" spans="1:13" ht="12.75" customHeight="1" x14ac:dyDescent="0.2">
      <c r="A354" s="38"/>
      <c r="B354" s="86"/>
      <c r="D354" s="40"/>
      <c r="E354" s="40"/>
      <c r="F354" s="40"/>
      <c r="G354" s="40"/>
      <c r="H354" s="40"/>
      <c r="I354" s="40"/>
      <c r="J354" s="40"/>
      <c r="K354" s="40"/>
      <c r="L354" s="40"/>
      <c r="M354" s="40"/>
    </row>
    <row r="355" spans="1:13" ht="12.75" customHeight="1" x14ac:dyDescent="0.2">
      <c r="A355" s="38"/>
      <c r="B355" s="86"/>
      <c r="D355" s="40"/>
      <c r="E355" s="40"/>
      <c r="F355" s="40"/>
      <c r="G355" s="40"/>
      <c r="H355" s="40"/>
      <c r="I355" s="40"/>
      <c r="J355" s="40"/>
      <c r="K355" s="40"/>
      <c r="L355" s="40"/>
      <c r="M355" s="40"/>
    </row>
    <row r="356" spans="1:13" ht="12.75" customHeight="1" x14ac:dyDescent="0.2">
      <c r="A356" s="38"/>
      <c r="B356" s="86"/>
      <c r="D356" s="40"/>
      <c r="E356" s="40"/>
      <c r="F356" s="40"/>
      <c r="G356" s="40"/>
      <c r="H356" s="40"/>
      <c r="I356" s="40"/>
      <c r="J356" s="40"/>
      <c r="K356" s="40"/>
      <c r="L356" s="40"/>
      <c r="M356" s="40"/>
    </row>
    <row r="357" spans="1:13" ht="12.75" customHeight="1" x14ac:dyDescent="0.2">
      <c r="A357" s="38"/>
      <c r="B357" s="86"/>
      <c r="D357" s="40"/>
      <c r="E357" s="40"/>
      <c r="F357" s="40"/>
      <c r="G357" s="40"/>
      <c r="H357" s="40"/>
      <c r="I357" s="40"/>
      <c r="J357" s="40"/>
      <c r="K357" s="40"/>
      <c r="L357" s="40"/>
      <c r="M357" s="40"/>
    </row>
    <row r="358" spans="1:13" ht="12.75" customHeight="1" x14ac:dyDescent="0.2">
      <c r="A358" s="38"/>
      <c r="B358" s="86"/>
      <c r="D358" s="40"/>
      <c r="E358" s="40"/>
      <c r="F358" s="40"/>
      <c r="G358" s="40"/>
      <c r="H358" s="40"/>
      <c r="I358" s="40"/>
      <c r="J358" s="40"/>
      <c r="K358" s="40"/>
      <c r="L358" s="40"/>
      <c r="M358" s="40"/>
    </row>
    <row r="359" spans="1:13" ht="12.75" customHeight="1" x14ac:dyDescent="0.2">
      <c r="A359" s="38"/>
      <c r="B359" s="86"/>
      <c r="D359" s="40"/>
      <c r="E359" s="40"/>
      <c r="F359" s="40"/>
      <c r="G359" s="40"/>
      <c r="H359" s="40"/>
      <c r="I359" s="40"/>
      <c r="J359" s="40"/>
      <c r="K359" s="40"/>
      <c r="L359" s="40"/>
      <c r="M359" s="40"/>
    </row>
    <row r="360" spans="1:13" ht="12.75" customHeight="1" x14ac:dyDescent="0.2">
      <c r="A360" s="38"/>
      <c r="B360" s="86"/>
      <c r="D360" s="40"/>
      <c r="E360" s="40"/>
      <c r="F360" s="40"/>
      <c r="G360" s="40"/>
      <c r="H360" s="40"/>
      <c r="I360" s="40"/>
      <c r="J360" s="40"/>
      <c r="K360" s="40"/>
      <c r="L360" s="40"/>
      <c r="M360" s="40"/>
    </row>
    <row r="361" spans="1:13" ht="12.75" customHeight="1" x14ac:dyDescent="0.2">
      <c r="A361" s="38"/>
      <c r="B361" s="86"/>
      <c r="D361" s="40"/>
      <c r="E361" s="40"/>
      <c r="F361" s="40"/>
      <c r="G361" s="40"/>
      <c r="H361" s="40"/>
      <c r="I361" s="40"/>
      <c r="J361" s="40"/>
      <c r="K361" s="40"/>
      <c r="L361" s="40"/>
      <c r="M361" s="40"/>
    </row>
    <row r="362" spans="1:13" ht="12.75" customHeight="1" x14ac:dyDescent="0.2">
      <c r="A362" s="38"/>
      <c r="B362" s="86"/>
      <c r="D362" s="40"/>
      <c r="E362" s="40"/>
      <c r="F362" s="40"/>
      <c r="G362" s="40"/>
      <c r="H362" s="40"/>
      <c r="I362" s="40"/>
      <c r="J362" s="40"/>
      <c r="K362" s="40"/>
      <c r="L362" s="40"/>
      <c r="M362" s="40"/>
    </row>
    <row r="363" spans="1:13" ht="12.75" customHeight="1" x14ac:dyDescent="0.2">
      <c r="A363" s="38"/>
      <c r="B363" s="86"/>
      <c r="D363" s="40"/>
      <c r="E363" s="40"/>
      <c r="F363" s="40"/>
      <c r="G363" s="40"/>
      <c r="H363" s="40"/>
      <c r="I363" s="40"/>
      <c r="J363" s="40"/>
      <c r="K363" s="40"/>
      <c r="L363" s="40"/>
      <c r="M363" s="40"/>
    </row>
    <row r="364" spans="1:13" ht="12.75" customHeight="1" x14ac:dyDescent="0.2">
      <c r="A364" s="38"/>
      <c r="B364" s="86"/>
      <c r="D364" s="40"/>
      <c r="E364" s="40"/>
      <c r="F364" s="40"/>
      <c r="G364" s="40"/>
      <c r="H364" s="40"/>
      <c r="I364" s="40"/>
      <c r="J364" s="40"/>
      <c r="K364" s="40"/>
      <c r="L364" s="40"/>
      <c r="M364" s="40"/>
    </row>
    <row r="365" spans="1:13" ht="12.75" customHeight="1" x14ac:dyDescent="0.2">
      <c r="A365" s="38"/>
      <c r="B365" s="86"/>
      <c r="D365" s="40"/>
      <c r="E365" s="40"/>
      <c r="F365" s="40"/>
      <c r="G365" s="40"/>
      <c r="H365" s="40"/>
      <c r="I365" s="40"/>
      <c r="J365" s="40"/>
      <c r="K365" s="40"/>
      <c r="L365" s="40"/>
      <c r="M365" s="40"/>
    </row>
    <row r="366" spans="1:13" ht="12.75" customHeight="1" x14ac:dyDescent="0.2">
      <c r="A366" s="38"/>
      <c r="B366" s="86"/>
      <c r="D366" s="40"/>
      <c r="E366" s="40"/>
      <c r="F366" s="40"/>
      <c r="G366" s="40"/>
      <c r="H366" s="40"/>
      <c r="I366" s="40"/>
      <c r="J366" s="40"/>
      <c r="K366" s="40"/>
      <c r="L366" s="40"/>
      <c r="M366" s="40"/>
    </row>
    <row r="367" spans="1:13" ht="12.75" customHeight="1" x14ac:dyDescent="0.2">
      <c r="A367" s="38"/>
      <c r="B367" s="86"/>
      <c r="D367" s="40"/>
      <c r="E367" s="40"/>
      <c r="F367" s="40"/>
      <c r="G367" s="40"/>
      <c r="H367" s="40"/>
      <c r="I367" s="40"/>
      <c r="J367" s="40"/>
      <c r="K367" s="40"/>
      <c r="L367" s="40"/>
      <c r="M367" s="40"/>
    </row>
    <row r="368" spans="1:13" ht="12.75" customHeight="1" x14ac:dyDescent="0.2">
      <c r="A368" s="38"/>
      <c r="B368" s="86"/>
      <c r="D368" s="40"/>
      <c r="E368" s="40"/>
      <c r="F368" s="40"/>
      <c r="G368" s="40"/>
      <c r="H368" s="40"/>
      <c r="I368" s="40"/>
      <c r="J368" s="40"/>
      <c r="K368" s="40"/>
      <c r="L368" s="40"/>
      <c r="M368" s="40"/>
    </row>
    <row r="369" spans="1:13" ht="12.75" customHeight="1" x14ac:dyDescent="0.2">
      <c r="A369" s="38"/>
      <c r="B369" s="86"/>
      <c r="D369" s="40"/>
      <c r="E369" s="40"/>
      <c r="F369" s="40"/>
      <c r="G369" s="40"/>
      <c r="H369" s="40"/>
      <c r="I369" s="40"/>
      <c r="J369" s="40"/>
      <c r="K369" s="40"/>
      <c r="L369" s="40"/>
      <c r="M369" s="40"/>
    </row>
    <row r="370" spans="1:13" ht="12.75" customHeight="1" x14ac:dyDescent="0.2">
      <c r="A370" s="38"/>
      <c r="B370" s="86"/>
      <c r="D370" s="40"/>
      <c r="E370" s="40"/>
      <c r="F370" s="40"/>
      <c r="G370" s="40"/>
      <c r="H370" s="40"/>
      <c r="I370" s="40"/>
      <c r="J370" s="40"/>
      <c r="K370" s="40"/>
      <c r="L370" s="40"/>
      <c r="M370" s="40"/>
    </row>
    <row r="371" spans="1:13" ht="12.75" customHeight="1" x14ac:dyDescent="0.2">
      <c r="A371" s="38"/>
      <c r="B371" s="86"/>
      <c r="D371" s="40"/>
      <c r="E371" s="40"/>
      <c r="F371" s="40"/>
      <c r="G371" s="40"/>
      <c r="H371" s="40"/>
      <c r="I371" s="40"/>
      <c r="J371" s="40"/>
      <c r="K371" s="40"/>
      <c r="L371" s="40"/>
      <c r="M371" s="40"/>
    </row>
    <row r="372" spans="1:13" ht="12.75" customHeight="1" x14ac:dyDescent="0.2">
      <c r="A372" s="38"/>
      <c r="B372" s="86"/>
      <c r="D372" s="40"/>
      <c r="E372" s="40"/>
      <c r="F372" s="40"/>
      <c r="G372" s="40"/>
      <c r="H372" s="40"/>
      <c r="I372" s="40"/>
      <c r="J372" s="40"/>
      <c r="K372" s="40"/>
      <c r="L372" s="40"/>
      <c r="M372" s="40"/>
    </row>
    <row r="373" spans="1:13" ht="12.75" customHeight="1" x14ac:dyDescent="0.2">
      <c r="A373" s="38"/>
      <c r="B373" s="86"/>
      <c r="D373" s="40"/>
      <c r="E373" s="40"/>
      <c r="F373" s="40"/>
      <c r="G373" s="40"/>
      <c r="H373" s="40"/>
      <c r="I373" s="40"/>
      <c r="J373" s="40"/>
      <c r="K373" s="40"/>
      <c r="L373" s="40"/>
      <c r="M373" s="40"/>
    </row>
    <row r="374" spans="1:13" ht="12.75" customHeight="1" x14ac:dyDescent="0.2">
      <c r="A374" s="38"/>
      <c r="B374" s="86"/>
      <c r="D374" s="40"/>
      <c r="E374" s="40"/>
      <c r="F374" s="40"/>
      <c r="G374" s="40"/>
      <c r="H374" s="40"/>
      <c r="I374" s="40"/>
      <c r="J374" s="40"/>
      <c r="K374" s="40"/>
      <c r="L374" s="40"/>
      <c r="M374" s="40"/>
    </row>
    <row r="375" spans="1:13" ht="12.75" customHeight="1" x14ac:dyDescent="0.2">
      <c r="A375" s="38"/>
      <c r="B375" s="86"/>
      <c r="D375" s="40"/>
      <c r="E375" s="40"/>
      <c r="F375" s="40"/>
      <c r="G375" s="40"/>
      <c r="H375" s="40"/>
      <c r="I375" s="40"/>
      <c r="J375" s="40"/>
      <c r="K375" s="40"/>
      <c r="L375" s="40"/>
      <c r="M375" s="40"/>
    </row>
    <row r="376" spans="1:13" ht="12.75" customHeight="1" x14ac:dyDescent="0.2">
      <c r="A376" s="38"/>
      <c r="B376" s="86"/>
      <c r="D376" s="40"/>
      <c r="E376" s="40"/>
      <c r="F376" s="40"/>
      <c r="G376" s="40"/>
      <c r="H376" s="40"/>
      <c r="I376" s="40"/>
      <c r="J376" s="40"/>
      <c r="K376" s="40"/>
      <c r="L376" s="40"/>
      <c r="M376" s="40"/>
    </row>
    <row r="377" spans="1:13" ht="12.75" customHeight="1" x14ac:dyDescent="0.2">
      <c r="A377" s="38"/>
      <c r="B377" s="86"/>
      <c r="D377" s="40"/>
      <c r="E377" s="40"/>
      <c r="F377" s="40"/>
      <c r="G377" s="40"/>
      <c r="H377" s="40"/>
      <c r="I377" s="40"/>
      <c r="J377" s="40"/>
      <c r="K377" s="40"/>
      <c r="L377" s="40"/>
      <c r="M377" s="40"/>
    </row>
    <row r="378" spans="1:13" ht="12.75" customHeight="1" x14ac:dyDescent="0.2">
      <c r="A378" s="38"/>
      <c r="B378" s="86"/>
      <c r="D378" s="40"/>
      <c r="E378" s="40"/>
      <c r="F378" s="40"/>
      <c r="G378" s="40"/>
      <c r="H378" s="40"/>
      <c r="I378" s="40"/>
      <c r="J378" s="40"/>
      <c r="K378" s="40"/>
      <c r="L378" s="40"/>
      <c r="M378" s="40"/>
    </row>
    <row r="379" spans="1:13" ht="12.75" customHeight="1" x14ac:dyDescent="0.2">
      <c r="A379" s="38"/>
      <c r="B379" s="86"/>
      <c r="D379" s="40"/>
      <c r="E379" s="40"/>
      <c r="F379" s="40"/>
      <c r="G379" s="40"/>
      <c r="H379" s="40"/>
      <c r="I379" s="40"/>
      <c r="J379" s="40"/>
      <c r="K379" s="40"/>
      <c r="L379" s="40"/>
      <c r="M379" s="40"/>
    </row>
    <row r="380" spans="1:13" ht="12.75" customHeight="1" x14ac:dyDescent="0.2">
      <c r="A380" s="38"/>
      <c r="B380" s="86"/>
      <c r="D380" s="40"/>
      <c r="E380" s="40"/>
      <c r="F380" s="40"/>
      <c r="G380" s="40"/>
      <c r="H380" s="40"/>
      <c r="I380" s="40"/>
      <c r="J380" s="40"/>
      <c r="K380" s="40"/>
      <c r="L380" s="40"/>
      <c r="M380" s="40"/>
    </row>
    <row r="381" spans="1:13" ht="12.75" customHeight="1" x14ac:dyDescent="0.2">
      <c r="A381" s="38"/>
      <c r="B381" s="86"/>
      <c r="D381" s="40"/>
      <c r="E381" s="40"/>
      <c r="F381" s="40"/>
      <c r="G381" s="40"/>
      <c r="H381" s="40"/>
      <c r="I381" s="40"/>
      <c r="J381" s="40"/>
      <c r="K381" s="40"/>
      <c r="L381" s="40"/>
      <c r="M381" s="40"/>
    </row>
    <row r="382" spans="1:13" ht="12.75" customHeight="1" x14ac:dyDescent="0.2">
      <c r="A382" s="38"/>
      <c r="B382" s="86"/>
      <c r="D382" s="40"/>
      <c r="E382" s="40"/>
      <c r="F382" s="40"/>
      <c r="G382" s="40"/>
      <c r="H382" s="40"/>
      <c r="I382" s="40"/>
      <c r="J382" s="40"/>
      <c r="K382" s="40"/>
      <c r="L382" s="40"/>
      <c r="M382" s="40"/>
    </row>
    <row r="383" spans="1:13" ht="12.75" customHeight="1" x14ac:dyDescent="0.2">
      <c r="A383" s="38"/>
      <c r="B383" s="86"/>
      <c r="D383" s="40"/>
      <c r="E383" s="40"/>
      <c r="F383" s="40"/>
      <c r="G383" s="40"/>
      <c r="H383" s="40"/>
      <c r="I383" s="40"/>
      <c r="J383" s="40"/>
      <c r="K383" s="40"/>
      <c r="L383" s="40"/>
      <c r="M383" s="40"/>
    </row>
    <row r="384" spans="1:13" ht="12.75" customHeight="1" x14ac:dyDescent="0.2">
      <c r="A384" s="38"/>
      <c r="B384" s="86"/>
      <c r="D384" s="40"/>
      <c r="E384" s="40"/>
      <c r="F384" s="40"/>
      <c r="G384" s="40"/>
      <c r="H384" s="40"/>
      <c r="I384" s="40"/>
      <c r="J384" s="40"/>
      <c r="K384" s="40"/>
      <c r="L384" s="40"/>
      <c r="M384" s="40"/>
    </row>
    <row r="385" spans="1:13" ht="12.75" customHeight="1" x14ac:dyDescent="0.2">
      <c r="A385" s="38"/>
      <c r="B385" s="86"/>
      <c r="D385" s="40"/>
      <c r="E385" s="40"/>
      <c r="F385" s="40"/>
      <c r="G385" s="40"/>
      <c r="H385" s="40"/>
      <c r="I385" s="40"/>
      <c r="J385" s="40"/>
      <c r="K385" s="40"/>
      <c r="L385" s="40"/>
      <c r="M385" s="40"/>
    </row>
    <row r="386" spans="1:13" ht="12.75" customHeight="1" x14ac:dyDescent="0.2">
      <c r="A386" s="38"/>
      <c r="B386" s="86"/>
      <c r="D386" s="40"/>
      <c r="E386" s="40"/>
      <c r="F386" s="40"/>
      <c r="G386" s="40"/>
      <c r="H386" s="40"/>
      <c r="I386" s="40"/>
      <c r="J386" s="40"/>
      <c r="K386" s="40"/>
      <c r="L386" s="40"/>
      <c r="M386" s="40"/>
    </row>
    <row r="387" spans="1:13" ht="12.75" customHeight="1" x14ac:dyDescent="0.2">
      <c r="A387" s="38"/>
      <c r="B387" s="86"/>
      <c r="D387" s="40"/>
      <c r="E387" s="40"/>
      <c r="F387" s="40"/>
      <c r="G387" s="40"/>
      <c r="H387" s="40"/>
      <c r="I387" s="40"/>
      <c r="J387" s="40"/>
      <c r="K387" s="40"/>
      <c r="L387" s="40"/>
      <c r="M387" s="40"/>
    </row>
    <row r="388" spans="1:13" ht="12.75" customHeight="1" x14ac:dyDescent="0.2">
      <c r="A388" s="38"/>
      <c r="B388" s="86"/>
      <c r="D388" s="40"/>
      <c r="E388" s="40"/>
      <c r="F388" s="40"/>
      <c r="G388" s="40"/>
      <c r="H388" s="40"/>
      <c r="I388" s="40"/>
      <c r="J388" s="40"/>
      <c r="K388" s="40"/>
      <c r="L388" s="40"/>
      <c r="M388" s="40"/>
    </row>
    <row r="389" spans="1:13" ht="12.75" customHeight="1" x14ac:dyDescent="0.2">
      <c r="A389" s="38"/>
      <c r="B389" s="86"/>
      <c r="D389" s="40"/>
      <c r="E389" s="40"/>
      <c r="F389" s="40"/>
      <c r="G389" s="40"/>
      <c r="H389" s="40"/>
      <c r="I389" s="40"/>
      <c r="J389" s="40"/>
      <c r="K389" s="40"/>
      <c r="L389" s="40"/>
      <c r="M389" s="40"/>
    </row>
    <row r="390" spans="1:13" ht="12.75" customHeight="1" x14ac:dyDescent="0.2">
      <c r="A390" s="38"/>
      <c r="B390" s="86"/>
      <c r="D390" s="40"/>
      <c r="E390" s="40"/>
      <c r="F390" s="40"/>
      <c r="G390" s="40"/>
      <c r="H390" s="40"/>
      <c r="I390" s="40"/>
      <c r="J390" s="40"/>
      <c r="K390" s="40"/>
      <c r="L390" s="40"/>
      <c r="M390" s="40"/>
    </row>
    <row r="391" spans="1:13" ht="12.75" customHeight="1" x14ac:dyDescent="0.2">
      <c r="A391" s="38"/>
      <c r="B391" s="86"/>
      <c r="D391" s="40"/>
      <c r="E391" s="40"/>
      <c r="F391" s="40"/>
      <c r="G391" s="40"/>
      <c r="H391" s="40"/>
      <c r="I391" s="40"/>
      <c r="J391" s="40"/>
      <c r="K391" s="40"/>
      <c r="L391" s="40"/>
      <c r="M391" s="40"/>
    </row>
    <row r="392" spans="1:13" ht="12.75" customHeight="1" x14ac:dyDescent="0.2">
      <c r="A392" s="38"/>
      <c r="B392" s="86"/>
      <c r="D392" s="40"/>
      <c r="E392" s="40"/>
      <c r="F392" s="40"/>
      <c r="G392" s="40"/>
      <c r="H392" s="40"/>
      <c r="I392" s="40"/>
      <c r="J392" s="40"/>
      <c r="K392" s="40"/>
      <c r="L392" s="40"/>
      <c r="M392" s="40"/>
    </row>
    <row r="393" spans="1:13" ht="12.75" customHeight="1" x14ac:dyDescent="0.2">
      <c r="A393" s="38"/>
      <c r="B393" s="86"/>
      <c r="D393" s="40"/>
      <c r="E393" s="40"/>
      <c r="F393" s="40"/>
      <c r="G393" s="40"/>
      <c r="H393" s="40"/>
      <c r="I393" s="40"/>
      <c r="J393" s="40"/>
      <c r="K393" s="40"/>
      <c r="L393" s="40"/>
      <c r="M393" s="40"/>
    </row>
    <row r="394" spans="1:13" ht="12.75" customHeight="1" x14ac:dyDescent="0.2">
      <c r="A394" s="38"/>
      <c r="B394" s="86"/>
      <c r="D394" s="40"/>
      <c r="E394" s="40"/>
      <c r="F394" s="40"/>
      <c r="G394" s="40"/>
      <c r="H394" s="40"/>
      <c r="I394" s="40"/>
      <c r="J394" s="40"/>
      <c r="K394" s="40"/>
      <c r="L394" s="40"/>
      <c r="M394" s="40"/>
    </row>
    <row r="395" spans="1:13" ht="12.75" customHeight="1" x14ac:dyDescent="0.2">
      <c r="A395" s="38"/>
      <c r="B395" s="86"/>
      <c r="D395" s="40"/>
      <c r="E395" s="40"/>
      <c r="F395" s="40"/>
      <c r="G395" s="40"/>
      <c r="H395" s="40"/>
      <c r="I395" s="40"/>
      <c r="J395" s="40"/>
      <c r="K395" s="40"/>
      <c r="L395" s="40"/>
      <c r="M395" s="40"/>
    </row>
    <row r="396" spans="1:13" ht="12.75" customHeight="1" x14ac:dyDescent="0.2">
      <c r="A396" s="38"/>
      <c r="B396" s="86"/>
      <c r="D396" s="40"/>
      <c r="E396" s="40"/>
      <c r="F396" s="40"/>
      <c r="G396" s="40"/>
      <c r="H396" s="40"/>
      <c r="I396" s="40"/>
      <c r="J396" s="40"/>
      <c r="K396" s="40"/>
      <c r="L396" s="40"/>
      <c r="M396" s="40"/>
    </row>
    <row r="397" spans="1:13" ht="12.75" customHeight="1" x14ac:dyDescent="0.2">
      <c r="A397" s="38"/>
      <c r="B397" s="86"/>
      <c r="D397" s="40"/>
      <c r="E397" s="40"/>
      <c r="F397" s="40"/>
      <c r="G397" s="40"/>
      <c r="H397" s="40"/>
      <c r="I397" s="40"/>
      <c r="J397" s="40"/>
      <c r="K397" s="40"/>
      <c r="L397" s="40"/>
      <c r="M397" s="40"/>
    </row>
    <row r="398" spans="1:13" ht="12.75" customHeight="1" x14ac:dyDescent="0.2">
      <c r="A398" s="38"/>
      <c r="B398" s="86"/>
      <c r="D398" s="40"/>
      <c r="E398" s="40"/>
      <c r="F398" s="40"/>
      <c r="G398" s="40"/>
      <c r="H398" s="40"/>
      <c r="I398" s="40"/>
      <c r="J398" s="40"/>
      <c r="K398" s="40"/>
      <c r="L398" s="40"/>
      <c r="M398" s="40"/>
    </row>
    <row r="399" spans="1:13" ht="12.75" customHeight="1" x14ac:dyDescent="0.2">
      <c r="A399" s="38"/>
      <c r="B399" s="86"/>
      <c r="D399" s="40"/>
      <c r="E399" s="40"/>
      <c r="F399" s="40"/>
      <c r="G399" s="40"/>
      <c r="H399" s="40"/>
      <c r="I399" s="40"/>
      <c r="J399" s="40"/>
      <c r="K399" s="40"/>
      <c r="L399" s="40"/>
      <c r="M399" s="40"/>
    </row>
    <row r="400" spans="1:13" ht="12.75" customHeight="1" x14ac:dyDescent="0.2">
      <c r="A400" s="38"/>
      <c r="B400" s="86"/>
      <c r="D400" s="40"/>
      <c r="E400" s="40"/>
      <c r="F400" s="40"/>
      <c r="G400" s="40"/>
      <c r="H400" s="40"/>
      <c r="I400" s="40"/>
      <c r="J400" s="40"/>
      <c r="K400" s="40"/>
      <c r="L400" s="40"/>
      <c r="M400" s="40"/>
    </row>
    <row r="401" spans="1:13" ht="12.75" customHeight="1" x14ac:dyDescent="0.2">
      <c r="A401" s="38"/>
      <c r="B401" s="86"/>
      <c r="D401" s="40"/>
      <c r="E401" s="40"/>
      <c r="F401" s="40"/>
      <c r="G401" s="40"/>
      <c r="H401" s="40"/>
      <c r="I401" s="40"/>
      <c r="J401" s="40"/>
      <c r="K401" s="40"/>
      <c r="L401" s="40"/>
      <c r="M401" s="40"/>
    </row>
    <row r="402" spans="1:13" ht="12.75" customHeight="1" x14ac:dyDescent="0.2">
      <c r="A402" s="38"/>
      <c r="B402" s="86"/>
      <c r="D402" s="40"/>
      <c r="E402" s="40"/>
      <c r="F402" s="40"/>
      <c r="G402" s="40"/>
      <c r="H402" s="40"/>
      <c r="I402" s="40"/>
      <c r="J402" s="40"/>
      <c r="K402" s="40"/>
      <c r="L402" s="40"/>
      <c r="M402" s="40"/>
    </row>
    <row r="403" spans="1:13" ht="12.75" customHeight="1" x14ac:dyDescent="0.2">
      <c r="A403" s="38"/>
      <c r="B403" s="86"/>
      <c r="D403" s="40"/>
      <c r="E403" s="40"/>
      <c r="F403" s="40"/>
      <c r="G403" s="40"/>
      <c r="H403" s="40"/>
      <c r="I403" s="40"/>
      <c r="J403" s="40"/>
      <c r="K403" s="40"/>
      <c r="L403" s="40"/>
      <c r="M403" s="40"/>
    </row>
    <row r="404" spans="1:13" ht="12.75" customHeight="1" x14ac:dyDescent="0.2">
      <c r="A404" s="38"/>
      <c r="B404" s="86"/>
      <c r="D404" s="40"/>
      <c r="E404" s="40"/>
      <c r="F404" s="40"/>
      <c r="G404" s="40"/>
      <c r="H404" s="40"/>
      <c r="I404" s="40"/>
      <c r="J404" s="40"/>
      <c r="K404" s="40"/>
      <c r="L404" s="40"/>
      <c r="M404" s="40"/>
    </row>
    <row r="405" spans="1:13" ht="12.75" customHeight="1" x14ac:dyDescent="0.2">
      <c r="A405" s="38"/>
      <c r="B405" s="86"/>
      <c r="D405" s="40"/>
      <c r="E405" s="40"/>
      <c r="F405" s="40"/>
      <c r="G405" s="40"/>
      <c r="H405" s="40"/>
      <c r="I405" s="40"/>
      <c r="J405" s="40"/>
      <c r="K405" s="40"/>
      <c r="L405" s="40"/>
      <c r="M405" s="40"/>
    </row>
    <row r="406" spans="1:13" ht="12.75" customHeight="1" x14ac:dyDescent="0.2">
      <c r="A406" s="38"/>
      <c r="B406" s="86"/>
      <c r="D406" s="40"/>
      <c r="E406" s="40"/>
      <c r="F406" s="40"/>
      <c r="G406" s="40"/>
      <c r="H406" s="40"/>
      <c r="I406" s="40"/>
      <c r="J406" s="40"/>
      <c r="K406" s="40"/>
      <c r="L406" s="40"/>
      <c r="M406" s="40"/>
    </row>
    <row r="407" spans="1:13" ht="12.75" customHeight="1" x14ac:dyDescent="0.2">
      <c r="A407" s="38"/>
      <c r="B407" s="86"/>
      <c r="D407" s="40"/>
      <c r="E407" s="40"/>
      <c r="F407" s="40"/>
      <c r="G407" s="40"/>
      <c r="H407" s="40"/>
      <c r="I407" s="40"/>
      <c r="J407" s="40"/>
      <c r="K407" s="40"/>
      <c r="L407" s="40"/>
      <c r="M407" s="40"/>
    </row>
    <row r="408" spans="1:13" ht="12.75" customHeight="1" x14ac:dyDescent="0.2">
      <c r="A408" s="38"/>
      <c r="B408" s="86"/>
      <c r="D408" s="40"/>
      <c r="E408" s="40"/>
      <c r="F408" s="40"/>
      <c r="G408" s="40"/>
      <c r="H408" s="40"/>
      <c r="I408" s="40"/>
      <c r="J408" s="40"/>
      <c r="K408" s="40"/>
      <c r="L408" s="40"/>
      <c r="M408" s="40"/>
    </row>
    <row r="409" spans="1:13" ht="12.75" customHeight="1" x14ac:dyDescent="0.2">
      <c r="A409" s="38"/>
      <c r="B409" s="86"/>
      <c r="D409" s="40"/>
      <c r="E409" s="40"/>
      <c r="F409" s="40"/>
      <c r="G409" s="40"/>
      <c r="H409" s="40"/>
      <c r="I409" s="40"/>
      <c r="J409" s="40"/>
      <c r="K409" s="40"/>
      <c r="L409" s="40"/>
      <c r="M409" s="40"/>
    </row>
    <row r="410" spans="1:13" ht="12.75" customHeight="1" x14ac:dyDescent="0.2">
      <c r="A410" s="38"/>
      <c r="B410" s="86"/>
      <c r="D410" s="40"/>
      <c r="E410" s="40"/>
      <c r="F410" s="40"/>
      <c r="G410" s="40"/>
      <c r="H410" s="40"/>
      <c r="I410" s="40"/>
      <c r="J410" s="40"/>
      <c r="K410" s="40"/>
      <c r="L410" s="40"/>
      <c r="M410" s="40"/>
    </row>
    <row r="411" spans="1:13" ht="12.75" customHeight="1" x14ac:dyDescent="0.2">
      <c r="A411" s="38"/>
      <c r="B411" s="86"/>
      <c r="D411" s="40"/>
      <c r="E411" s="40"/>
      <c r="F411" s="40"/>
      <c r="G411" s="40"/>
      <c r="H411" s="40"/>
      <c r="I411" s="40"/>
      <c r="J411" s="40"/>
      <c r="K411" s="40"/>
      <c r="L411" s="40"/>
      <c r="M411" s="40"/>
    </row>
    <row r="412" spans="1:13" ht="12.75" customHeight="1" x14ac:dyDescent="0.2">
      <c r="A412" s="38"/>
      <c r="B412" s="86"/>
      <c r="D412" s="40"/>
      <c r="E412" s="40"/>
      <c r="F412" s="40"/>
      <c r="G412" s="40"/>
      <c r="H412" s="40"/>
      <c r="I412" s="40"/>
      <c r="J412" s="40"/>
      <c r="K412" s="40"/>
      <c r="L412" s="40"/>
      <c r="M412" s="40"/>
    </row>
    <row r="413" spans="1:13" ht="12.75" customHeight="1" x14ac:dyDescent="0.2">
      <c r="A413" s="38"/>
      <c r="B413" s="86"/>
      <c r="D413" s="40"/>
      <c r="E413" s="40"/>
      <c r="F413" s="40"/>
      <c r="G413" s="40"/>
      <c r="H413" s="40"/>
      <c r="I413" s="40"/>
      <c r="J413" s="40"/>
      <c r="K413" s="40"/>
      <c r="L413" s="40"/>
      <c r="M413" s="40"/>
    </row>
    <row r="414" spans="1:13" ht="12.75" customHeight="1" x14ac:dyDescent="0.2">
      <c r="A414" s="38"/>
      <c r="B414" s="86"/>
      <c r="D414" s="40"/>
      <c r="E414" s="40"/>
      <c r="F414" s="40"/>
      <c r="G414" s="40"/>
      <c r="H414" s="40"/>
      <c r="I414" s="40"/>
      <c r="J414" s="40"/>
      <c r="K414" s="40"/>
      <c r="L414" s="40"/>
      <c r="M414" s="40"/>
    </row>
    <row r="415" spans="1:13" ht="12.75" customHeight="1" x14ac:dyDescent="0.2">
      <c r="A415" s="38"/>
      <c r="B415" s="86"/>
      <c r="D415" s="40"/>
      <c r="E415" s="40"/>
      <c r="F415" s="40"/>
      <c r="G415" s="40"/>
      <c r="H415" s="40"/>
      <c r="I415" s="40"/>
      <c r="J415" s="40"/>
      <c r="K415" s="40"/>
      <c r="L415" s="40"/>
      <c r="M415" s="40"/>
    </row>
    <row r="416" spans="1:13" ht="12.75" customHeight="1" x14ac:dyDescent="0.2">
      <c r="A416" s="38"/>
      <c r="B416" s="86"/>
      <c r="D416" s="40"/>
      <c r="E416" s="40"/>
      <c r="F416" s="40"/>
      <c r="G416" s="40"/>
      <c r="H416" s="40"/>
      <c r="I416" s="40"/>
      <c r="J416" s="40"/>
      <c r="K416" s="40"/>
      <c r="L416" s="40"/>
      <c r="M416" s="40"/>
    </row>
    <row r="417" spans="1:13" ht="12.75" customHeight="1" x14ac:dyDescent="0.2">
      <c r="A417" s="38"/>
      <c r="B417" s="86"/>
      <c r="D417" s="40"/>
      <c r="E417" s="40"/>
      <c r="F417" s="40"/>
      <c r="G417" s="40"/>
      <c r="H417" s="40"/>
      <c r="I417" s="40"/>
      <c r="J417" s="40"/>
      <c r="K417" s="40"/>
      <c r="L417" s="40"/>
      <c r="M417" s="40"/>
    </row>
    <row r="418" spans="1:13" ht="12.75" customHeight="1" x14ac:dyDescent="0.2">
      <c r="A418" s="38"/>
      <c r="B418" s="86"/>
      <c r="D418" s="40"/>
      <c r="E418" s="40"/>
      <c r="F418" s="40"/>
      <c r="G418" s="40"/>
      <c r="H418" s="40"/>
      <c r="I418" s="40"/>
      <c r="J418" s="40"/>
      <c r="K418" s="40"/>
      <c r="L418" s="40"/>
      <c r="M418" s="40"/>
    </row>
    <row r="419" spans="1:13" ht="12.75" customHeight="1" x14ac:dyDescent="0.2">
      <c r="A419" s="38"/>
      <c r="B419" s="86"/>
      <c r="D419" s="40"/>
      <c r="E419" s="40"/>
      <c r="F419" s="40"/>
      <c r="G419" s="40"/>
      <c r="H419" s="40"/>
      <c r="I419" s="40"/>
      <c r="J419" s="40"/>
      <c r="K419" s="40"/>
      <c r="L419" s="40"/>
      <c r="M419" s="40"/>
    </row>
    <row r="420" spans="1:13" ht="12.75" customHeight="1" x14ac:dyDescent="0.2">
      <c r="A420" s="38"/>
      <c r="B420" s="86"/>
      <c r="D420" s="40"/>
      <c r="E420" s="40"/>
      <c r="F420" s="40"/>
      <c r="G420" s="40"/>
      <c r="H420" s="40"/>
      <c r="I420" s="40"/>
      <c r="J420" s="40"/>
      <c r="K420" s="40"/>
      <c r="L420" s="40"/>
      <c r="M420" s="40"/>
    </row>
    <row r="421" spans="1:13" ht="12.75" customHeight="1" x14ac:dyDescent="0.2">
      <c r="A421" s="38"/>
      <c r="B421" s="86"/>
      <c r="D421" s="40"/>
      <c r="E421" s="40"/>
      <c r="F421" s="40"/>
      <c r="G421" s="40"/>
      <c r="H421" s="40"/>
      <c r="I421" s="40"/>
      <c r="J421" s="40"/>
      <c r="K421" s="40"/>
      <c r="L421" s="40"/>
      <c r="M421" s="40"/>
    </row>
    <row r="422" spans="1:13" ht="12.75" customHeight="1" x14ac:dyDescent="0.2">
      <c r="A422" s="38"/>
      <c r="B422" s="86"/>
      <c r="D422" s="40"/>
      <c r="E422" s="40"/>
      <c r="F422" s="40"/>
      <c r="G422" s="40"/>
      <c r="H422" s="40"/>
      <c r="I422" s="40"/>
      <c r="J422" s="40"/>
      <c r="K422" s="40"/>
      <c r="L422" s="40"/>
      <c r="M422" s="40"/>
    </row>
    <row r="423" spans="1:13" ht="12.75" customHeight="1" x14ac:dyDescent="0.2">
      <c r="A423" s="38"/>
      <c r="B423" s="86"/>
      <c r="D423" s="40"/>
      <c r="E423" s="40"/>
      <c r="F423" s="40"/>
      <c r="G423" s="40"/>
      <c r="H423" s="40"/>
      <c r="I423" s="40"/>
      <c r="J423" s="40"/>
      <c r="K423" s="40"/>
      <c r="L423" s="40"/>
      <c r="M423" s="40"/>
    </row>
    <row r="424" spans="1:13" ht="12.75" customHeight="1" x14ac:dyDescent="0.2">
      <c r="A424" s="38"/>
      <c r="B424" s="86"/>
      <c r="D424" s="40"/>
      <c r="E424" s="40"/>
      <c r="F424" s="40"/>
      <c r="G424" s="40"/>
      <c r="H424" s="40"/>
      <c r="I424" s="40"/>
      <c r="J424" s="40"/>
      <c r="K424" s="40"/>
      <c r="L424" s="40"/>
      <c r="M424" s="40"/>
    </row>
    <row r="425" spans="1:13" ht="12.75" customHeight="1" x14ac:dyDescent="0.2">
      <c r="A425" s="38"/>
      <c r="B425" s="86"/>
      <c r="D425" s="40"/>
      <c r="E425" s="40"/>
      <c r="F425" s="40"/>
      <c r="G425" s="40"/>
      <c r="H425" s="40"/>
      <c r="I425" s="40"/>
      <c r="J425" s="40"/>
      <c r="K425" s="40"/>
      <c r="L425" s="40"/>
      <c r="M425" s="40"/>
    </row>
    <row r="426" spans="1:13" ht="12.75" customHeight="1" x14ac:dyDescent="0.2">
      <c r="A426" s="38"/>
      <c r="B426" s="86"/>
      <c r="D426" s="40"/>
      <c r="E426" s="40"/>
      <c r="F426" s="40"/>
      <c r="G426" s="40"/>
      <c r="H426" s="40"/>
      <c r="I426" s="40"/>
      <c r="J426" s="40"/>
      <c r="K426" s="40"/>
      <c r="L426" s="40"/>
      <c r="M426" s="40"/>
    </row>
    <row r="427" spans="1:13" ht="12.75" customHeight="1" x14ac:dyDescent="0.2">
      <c r="A427" s="38"/>
      <c r="B427" s="86"/>
      <c r="D427" s="40"/>
      <c r="E427" s="40"/>
      <c r="F427" s="40"/>
      <c r="G427" s="40"/>
      <c r="H427" s="40"/>
      <c r="I427" s="40"/>
      <c r="J427" s="40"/>
      <c r="K427" s="40"/>
      <c r="L427" s="40"/>
      <c r="M427" s="40"/>
    </row>
    <row r="428" spans="1:13" ht="12.75" customHeight="1" x14ac:dyDescent="0.2">
      <c r="A428" s="38"/>
      <c r="B428" s="86"/>
      <c r="D428" s="40"/>
      <c r="E428" s="40"/>
      <c r="F428" s="40"/>
      <c r="G428" s="40"/>
      <c r="H428" s="40"/>
      <c r="I428" s="40"/>
      <c r="J428" s="40"/>
      <c r="K428" s="40"/>
      <c r="L428" s="40"/>
      <c r="M428" s="40"/>
    </row>
    <row r="429" spans="1:13" ht="12.75" customHeight="1" x14ac:dyDescent="0.2">
      <c r="A429" s="38"/>
      <c r="B429" s="86"/>
      <c r="D429" s="40"/>
      <c r="E429" s="40"/>
      <c r="F429" s="40"/>
      <c r="G429" s="40"/>
      <c r="H429" s="40"/>
      <c r="I429" s="40"/>
      <c r="J429" s="40"/>
      <c r="K429" s="40"/>
      <c r="L429" s="40"/>
      <c r="M429" s="40"/>
    </row>
    <row r="430" spans="1:13" ht="12.75" customHeight="1" x14ac:dyDescent="0.2">
      <c r="A430" s="38"/>
      <c r="B430" s="86"/>
      <c r="D430" s="40"/>
      <c r="E430" s="40"/>
      <c r="F430" s="40"/>
      <c r="G430" s="40"/>
      <c r="H430" s="40"/>
      <c r="I430" s="40"/>
      <c r="J430" s="40"/>
      <c r="K430" s="40"/>
      <c r="L430" s="40"/>
      <c r="M430" s="40"/>
    </row>
    <row r="431" spans="1:13" ht="12.75" customHeight="1" x14ac:dyDescent="0.2">
      <c r="A431" s="38"/>
      <c r="B431" s="86"/>
      <c r="D431" s="40"/>
      <c r="E431" s="40"/>
      <c r="F431" s="40"/>
      <c r="G431" s="40"/>
      <c r="H431" s="40"/>
      <c r="I431" s="40"/>
      <c r="J431" s="40"/>
      <c r="K431" s="40"/>
      <c r="L431" s="40"/>
      <c r="M431" s="40"/>
    </row>
    <row r="432" spans="1:13" ht="12.75" customHeight="1" x14ac:dyDescent="0.2">
      <c r="A432" s="38"/>
      <c r="B432" s="86"/>
      <c r="D432" s="40"/>
      <c r="E432" s="40"/>
      <c r="F432" s="40"/>
      <c r="G432" s="40"/>
      <c r="H432" s="40"/>
      <c r="I432" s="40"/>
      <c r="J432" s="40"/>
      <c r="K432" s="40"/>
      <c r="L432" s="40"/>
      <c r="M432" s="40"/>
    </row>
    <row r="433" spans="1:13" ht="12.75" customHeight="1" x14ac:dyDescent="0.2">
      <c r="A433" s="38"/>
      <c r="B433" s="86"/>
      <c r="D433" s="40"/>
      <c r="E433" s="40"/>
      <c r="F433" s="40"/>
      <c r="G433" s="40"/>
      <c r="H433" s="40"/>
      <c r="I433" s="40"/>
      <c r="J433" s="40"/>
      <c r="K433" s="40"/>
      <c r="L433" s="40"/>
      <c r="M433" s="40"/>
    </row>
    <row r="434" spans="1:13" ht="12.75" customHeight="1" x14ac:dyDescent="0.2">
      <c r="A434" s="38"/>
      <c r="B434" s="86"/>
      <c r="D434" s="40"/>
      <c r="E434" s="40"/>
      <c r="F434" s="40"/>
      <c r="G434" s="40"/>
      <c r="H434" s="40"/>
      <c r="I434" s="40"/>
      <c r="J434" s="40"/>
      <c r="K434" s="40"/>
      <c r="L434" s="40"/>
      <c r="M434" s="40"/>
    </row>
    <row r="435" spans="1:13" ht="12.75" customHeight="1" x14ac:dyDescent="0.2">
      <c r="A435" s="38"/>
      <c r="B435" s="86"/>
      <c r="D435" s="40"/>
      <c r="E435" s="40"/>
      <c r="F435" s="40"/>
      <c r="G435" s="40"/>
      <c r="H435" s="40"/>
      <c r="I435" s="40"/>
      <c r="J435" s="40"/>
      <c r="K435" s="40"/>
      <c r="L435" s="40"/>
      <c r="M435" s="40"/>
    </row>
    <row r="436" spans="1:13" ht="12.75" customHeight="1" x14ac:dyDescent="0.2">
      <c r="A436" s="38"/>
      <c r="B436" s="86"/>
      <c r="D436" s="40"/>
      <c r="E436" s="40"/>
      <c r="F436" s="40"/>
      <c r="G436" s="40"/>
      <c r="H436" s="40"/>
      <c r="I436" s="40"/>
      <c r="J436" s="40"/>
      <c r="K436" s="40"/>
      <c r="L436" s="40"/>
      <c r="M436" s="40"/>
    </row>
    <row r="437" spans="1:13" ht="12.75" customHeight="1" x14ac:dyDescent="0.2">
      <c r="A437" s="38"/>
      <c r="B437" s="86"/>
      <c r="D437" s="40"/>
      <c r="E437" s="40"/>
      <c r="F437" s="40"/>
      <c r="G437" s="40"/>
      <c r="H437" s="40"/>
      <c r="I437" s="40"/>
      <c r="J437" s="40"/>
      <c r="K437" s="40"/>
      <c r="L437" s="40"/>
      <c r="M437" s="40"/>
    </row>
    <row r="438" spans="1:13" ht="12.75" customHeight="1" x14ac:dyDescent="0.2">
      <c r="A438" s="38"/>
      <c r="B438" s="86"/>
      <c r="D438" s="40"/>
      <c r="E438" s="40"/>
      <c r="F438" s="40"/>
      <c r="G438" s="40"/>
      <c r="H438" s="40"/>
      <c r="I438" s="40"/>
      <c r="J438" s="40"/>
      <c r="K438" s="40"/>
      <c r="L438" s="40"/>
      <c r="M438" s="40"/>
    </row>
    <row r="439" spans="1:13" ht="12.75" customHeight="1" x14ac:dyDescent="0.2">
      <c r="A439" s="38"/>
      <c r="B439" s="86"/>
      <c r="D439" s="40"/>
      <c r="E439" s="40"/>
      <c r="F439" s="40"/>
      <c r="G439" s="40"/>
      <c r="H439" s="40"/>
      <c r="I439" s="40"/>
      <c r="J439" s="40"/>
      <c r="K439" s="40"/>
      <c r="L439" s="40"/>
      <c r="M439" s="40"/>
    </row>
    <row r="440" spans="1:13" ht="12.75" customHeight="1" x14ac:dyDescent="0.2">
      <c r="A440" s="38"/>
      <c r="B440" s="86"/>
      <c r="D440" s="40"/>
      <c r="E440" s="40"/>
      <c r="F440" s="40"/>
      <c r="G440" s="40"/>
      <c r="H440" s="40"/>
      <c r="I440" s="40"/>
      <c r="J440" s="40"/>
      <c r="K440" s="40"/>
      <c r="L440" s="40"/>
      <c r="M440" s="40"/>
    </row>
    <row r="441" spans="1:13" ht="12.75" customHeight="1" x14ac:dyDescent="0.2">
      <c r="A441" s="38"/>
      <c r="B441" s="86"/>
      <c r="D441" s="40"/>
      <c r="E441" s="40"/>
      <c r="F441" s="40"/>
      <c r="G441" s="40"/>
      <c r="H441" s="40"/>
      <c r="I441" s="40"/>
      <c r="J441" s="40"/>
      <c r="K441" s="40"/>
      <c r="L441" s="40"/>
      <c r="M441" s="40"/>
    </row>
    <row r="442" spans="1:13" ht="12.75" customHeight="1" x14ac:dyDescent="0.2">
      <c r="A442" s="38"/>
      <c r="B442" s="86"/>
      <c r="D442" s="40"/>
      <c r="E442" s="40"/>
      <c r="F442" s="40"/>
      <c r="G442" s="40"/>
      <c r="H442" s="40"/>
      <c r="I442" s="40"/>
      <c r="J442" s="40"/>
      <c r="K442" s="40"/>
      <c r="L442" s="40"/>
      <c r="M442" s="40"/>
    </row>
    <row r="443" spans="1:13" ht="12.75" customHeight="1" x14ac:dyDescent="0.2">
      <c r="A443" s="38"/>
      <c r="B443" s="86"/>
      <c r="D443" s="40"/>
      <c r="E443" s="40"/>
      <c r="F443" s="40"/>
      <c r="G443" s="40"/>
      <c r="H443" s="40"/>
      <c r="I443" s="40"/>
      <c r="J443" s="40"/>
      <c r="K443" s="40"/>
      <c r="L443" s="40"/>
      <c r="M443" s="40"/>
    </row>
    <row r="444" spans="1:13" ht="12.75" customHeight="1" x14ac:dyDescent="0.2">
      <c r="A444" s="38"/>
      <c r="B444" s="86"/>
      <c r="D444" s="40"/>
      <c r="E444" s="40"/>
      <c r="F444" s="40"/>
      <c r="G444" s="40"/>
      <c r="H444" s="40"/>
      <c r="I444" s="40"/>
      <c r="J444" s="40"/>
      <c r="K444" s="40"/>
      <c r="L444" s="40"/>
      <c r="M444" s="40"/>
    </row>
    <row r="445" spans="1:13" ht="12.75" customHeight="1" x14ac:dyDescent="0.2">
      <c r="A445" s="38"/>
      <c r="B445" s="86"/>
      <c r="D445" s="40"/>
      <c r="E445" s="40"/>
      <c r="F445" s="40"/>
      <c r="G445" s="40"/>
      <c r="H445" s="40"/>
      <c r="I445" s="40"/>
      <c r="J445" s="40"/>
      <c r="K445" s="40"/>
      <c r="L445" s="40"/>
      <c r="M445" s="40"/>
    </row>
    <row r="446" spans="1:13" ht="12.75" customHeight="1" x14ac:dyDescent="0.2">
      <c r="A446" s="38"/>
      <c r="B446" s="86"/>
      <c r="D446" s="40"/>
      <c r="E446" s="40"/>
      <c r="F446" s="40"/>
      <c r="G446" s="40"/>
      <c r="H446" s="40"/>
      <c r="I446" s="40"/>
      <c r="J446" s="40"/>
      <c r="K446" s="40"/>
      <c r="L446" s="40"/>
      <c r="M446" s="40"/>
    </row>
    <row r="447" spans="1:13" ht="12.75" customHeight="1" x14ac:dyDescent="0.2">
      <c r="A447" s="38"/>
      <c r="B447" s="86"/>
      <c r="D447" s="40"/>
      <c r="E447" s="40"/>
      <c r="F447" s="40"/>
      <c r="G447" s="40"/>
      <c r="H447" s="40"/>
      <c r="I447" s="40"/>
      <c r="J447" s="40"/>
      <c r="K447" s="40"/>
      <c r="L447" s="40"/>
      <c r="M447" s="40"/>
    </row>
    <row r="448" spans="1:13" ht="12.75" customHeight="1" x14ac:dyDescent="0.2">
      <c r="A448" s="38"/>
      <c r="B448" s="86"/>
      <c r="D448" s="40"/>
      <c r="E448" s="40"/>
      <c r="F448" s="40"/>
      <c r="G448" s="40"/>
      <c r="H448" s="40"/>
      <c r="I448" s="40"/>
      <c r="J448" s="40"/>
      <c r="K448" s="40"/>
      <c r="L448" s="40"/>
      <c r="M448" s="40"/>
    </row>
    <row r="449" spans="1:13" ht="12.75" customHeight="1" x14ac:dyDescent="0.2">
      <c r="A449" s="38"/>
      <c r="B449" s="86"/>
      <c r="D449" s="40"/>
      <c r="E449" s="40"/>
      <c r="F449" s="40"/>
      <c r="G449" s="40"/>
      <c r="H449" s="40"/>
      <c r="I449" s="40"/>
      <c r="J449" s="40"/>
      <c r="K449" s="40"/>
      <c r="L449" s="40"/>
      <c r="M449" s="40"/>
    </row>
    <row r="450" spans="1:13" ht="12.75" customHeight="1" x14ac:dyDescent="0.2">
      <c r="A450" s="38"/>
      <c r="B450" s="86"/>
      <c r="D450" s="40"/>
      <c r="E450" s="40"/>
      <c r="F450" s="40"/>
      <c r="G450" s="40"/>
      <c r="H450" s="40"/>
      <c r="I450" s="40"/>
      <c r="J450" s="40"/>
      <c r="K450" s="40"/>
      <c r="L450" s="40"/>
      <c r="M450" s="40"/>
    </row>
    <row r="451" spans="1:13" ht="12.75" customHeight="1" x14ac:dyDescent="0.2">
      <c r="A451" s="38"/>
      <c r="B451" s="86"/>
      <c r="D451" s="40"/>
      <c r="E451" s="40"/>
      <c r="F451" s="40"/>
      <c r="G451" s="40"/>
      <c r="H451" s="40"/>
      <c r="I451" s="40"/>
      <c r="J451" s="40"/>
      <c r="K451" s="40"/>
      <c r="L451" s="40"/>
      <c r="M451" s="40"/>
    </row>
    <row r="452" spans="1:13" ht="12.75" customHeight="1" x14ac:dyDescent="0.2">
      <c r="A452" s="38"/>
      <c r="B452" s="86"/>
      <c r="D452" s="40"/>
      <c r="E452" s="40"/>
      <c r="F452" s="40"/>
      <c r="G452" s="40"/>
      <c r="H452" s="40"/>
      <c r="I452" s="40"/>
      <c r="J452" s="40"/>
      <c r="K452" s="40"/>
      <c r="L452" s="40"/>
      <c r="M452" s="40"/>
    </row>
    <row r="453" spans="1:13" ht="12.75" customHeight="1" x14ac:dyDescent="0.2">
      <c r="A453" s="38"/>
      <c r="B453" s="86"/>
      <c r="D453" s="40"/>
      <c r="E453" s="40"/>
      <c r="F453" s="40"/>
      <c r="G453" s="40"/>
      <c r="H453" s="40"/>
      <c r="I453" s="40"/>
      <c r="J453" s="40"/>
      <c r="K453" s="40"/>
      <c r="L453" s="40"/>
      <c r="M453" s="40"/>
    </row>
    <row r="454" spans="1:13" ht="12.75" customHeight="1" x14ac:dyDescent="0.2">
      <c r="A454" s="38"/>
      <c r="B454" s="86"/>
      <c r="D454" s="40"/>
      <c r="E454" s="40"/>
      <c r="F454" s="40"/>
      <c r="G454" s="40"/>
      <c r="H454" s="40"/>
      <c r="I454" s="40"/>
      <c r="J454" s="40"/>
      <c r="K454" s="40"/>
      <c r="L454" s="40"/>
      <c r="M454" s="40"/>
    </row>
    <row r="455" spans="1:13" ht="12.75" customHeight="1" x14ac:dyDescent="0.2">
      <c r="A455" s="38"/>
      <c r="B455" s="86"/>
      <c r="D455" s="40"/>
      <c r="E455" s="40"/>
      <c r="F455" s="40"/>
      <c r="G455" s="40"/>
      <c r="H455" s="40"/>
      <c r="I455" s="40"/>
      <c r="J455" s="40"/>
      <c r="K455" s="40"/>
      <c r="L455" s="40"/>
      <c r="M455" s="40"/>
    </row>
    <row r="456" spans="1:13" ht="12.75" customHeight="1" x14ac:dyDescent="0.2">
      <c r="A456" s="38"/>
      <c r="B456" s="86"/>
      <c r="D456" s="40"/>
      <c r="E456" s="40"/>
      <c r="F456" s="40"/>
      <c r="G456" s="40"/>
      <c r="H456" s="40"/>
      <c r="I456" s="40"/>
      <c r="J456" s="40"/>
      <c r="K456" s="40"/>
      <c r="L456" s="40"/>
      <c r="M456" s="40"/>
    </row>
    <row r="457" spans="1:13" ht="12.75" customHeight="1" x14ac:dyDescent="0.2">
      <c r="A457" s="38"/>
      <c r="B457" s="86"/>
      <c r="D457" s="40"/>
      <c r="E457" s="40"/>
      <c r="F457" s="40"/>
      <c r="G457" s="40"/>
      <c r="H457" s="40"/>
      <c r="I457" s="40"/>
      <c r="J457" s="40"/>
      <c r="K457" s="40"/>
      <c r="L457" s="40"/>
      <c r="M457" s="40"/>
    </row>
    <row r="458" spans="1:13" ht="12.75" customHeight="1" x14ac:dyDescent="0.2">
      <c r="A458" s="38"/>
      <c r="B458" s="86"/>
      <c r="D458" s="40"/>
      <c r="E458" s="40"/>
      <c r="F458" s="40"/>
      <c r="G458" s="40"/>
      <c r="H458" s="40"/>
      <c r="I458" s="40"/>
      <c r="J458" s="40"/>
      <c r="K458" s="40"/>
      <c r="L458" s="40"/>
      <c r="M458" s="40"/>
    </row>
    <row r="459" spans="1:13" ht="12.75" customHeight="1" x14ac:dyDescent="0.2">
      <c r="A459" s="38"/>
      <c r="B459" s="86"/>
      <c r="D459" s="40"/>
      <c r="E459" s="40"/>
      <c r="F459" s="40"/>
      <c r="G459" s="40"/>
      <c r="H459" s="40"/>
      <c r="I459" s="40"/>
      <c r="J459" s="40"/>
      <c r="K459" s="40"/>
      <c r="L459" s="40"/>
      <c r="M459" s="40"/>
    </row>
    <row r="460" spans="1:13" ht="12.75" customHeight="1" x14ac:dyDescent="0.2">
      <c r="A460" s="38"/>
      <c r="B460" s="86"/>
      <c r="D460" s="40"/>
      <c r="E460" s="40"/>
      <c r="F460" s="40"/>
      <c r="G460" s="40"/>
      <c r="H460" s="40"/>
      <c r="I460" s="40"/>
      <c r="J460" s="40"/>
      <c r="K460" s="40"/>
      <c r="L460" s="40"/>
      <c r="M460" s="40"/>
    </row>
    <row r="461" spans="1:13" ht="12.75" customHeight="1" x14ac:dyDescent="0.2">
      <c r="A461" s="38"/>
      <c r="B461" s="86"/>
      <c r="D461" s="40"/>
      <c r="E461" s="40"/>
      <c r="F461" s="40"/>
      <c r="G461" s="40"/>
      <c r="H461" s="40"/>
      <c r="I461" s="40"/>
      <c r="J461" s="40"/>
      <c r="K461" s="40"/>
      <c r="L461" s="40"/>
      <c r="M461" s="40"/>
    </row>
    <row r="462" spans="1:13" ht="12.75" customHeight="1" x14ac:dyDescent="0.2">
      <c r="A462" s="38"/>
      <c r="B462" s="86"/>
      <c r="D462" s="40"/>
      <c r="E462" s="40"/>
      <c r="F462" s="40"/>
      <c r="G462" s="40"/>
      <c r="H462" s="40"/>
      <c r="I462" s="40"/>
      <c r="J462" s="40"/>
      <c r="K462" s="40"/>
      <c r="L462" s="40"/>
      <c r="M462" s="40"/>
    </row>
    <row r="463" spans="1:13" ht="12.75" customHeight="1" x14ac:dyDescent="0.2">
      <c r="A463" s="38"/>
      <c r="B463" s="86"/>
      <c r="D463" s="40"/>
      <c r="E463" s="40"/>
      <c r="F463" s="40"/>
      <c r="G463" s="40"/>
      <c r="H463" s="40"/>
      <c r="I463" s="40"/>
      <c r="J463" s="40"/>
      <c r="K463" s="40"/>
      <c r="L463" s="40"/>
      <c r="M463" s="40"/>
    </row>
    <row r="464" spans="1:13" ht="12.75" customHeight="1" x14ac:dyDescent="0.2">
      <c r="A464" s="38"/>
      <c r="B464" s="86"/>
      <c r="D464" s="40"/>
      <c r="E464" s="40"/>
      <c r="F464" s="40"/>
      <c r="G464" s="40"/>
      <c r="H464" s="40"/>
      <c r="I464" s="40"/>
      <c r="J464" s="40"/>
      <c r="K464" s="40"/>
      <c r="L464" s="40"/>
      <c r="M464" s="40"/>
    </row>
    <row r="465" spans="1:13" ht="12.75" customHeight="1" x14ac:dyDescent="0.2">
      <c r="A465" s="38"/>
      <c r="B465" s="86"/>
      <c r="D465" s="40"/>
      <c r="E465" s="40"/>
      <c r="F465" s="40"/>
      <c r="G465" s="40"/>
      <c r="H465" s="40"/>
      <c r="I465" s="40"/>
      <c r="J465" s="40"/>
      <c r="K465" s="40"/>
      <c r="L465" s="40"/>
      <c r="M465" s="40"/>
    </row>
    <row r="466" spans="1:13" ht="12.75" customHeight="1" x14ac:dyDescent="0.2">
      <c r="A466" s="38"/>
      <c r="B466" s="86"/>
      <c r="D466" s="40"/>
      <c r="E466" s="40"/>
      <c r="F466" s="40"/>
      <c r="G466" s="40"/>
      <c r="H466" s="40"/>
      <c r="I466" s="40"/>
      <c r="J466" s="40"/>
      <c r="K466" s="40"/>
      <c r="L466" s="40"/>
      <c r="M466" s="40"/>
    </row>
    <row r="467" spans="1:13" ht="12.75" customHeight="1" x14ac:dyDescent="0.2">
      <c r="A467" s="38"/>
      <c r="B467" s="86"/>
      <c r="D467" s="40"/>
      <c r="E467" s="40"/>
      <c r="F467" s="40"/>
      <c r="G467" s="40"/>
      <c r="H467" s="40"/>
      <c r="I467" s="40"/>
      <c r="J467" s="40"/>
      <c r="K467" s="40"/>
      <c r="L467" s="40"/>
      <c r="M467" s="40"/>
    </row>
    <row r="468" spans="1:13" ht="12.75" customHeight="1" x14ac:dyDescent="0.2">
      <c r="A468" s="38"/>
      <c r="B468" s="86"/>
      <c r="D468" s="40"/>
      <c r="E468" s="40"/>
      <c r="F468" s="40"/>
      <c r="G468" s="40"/>
      <c r="H468" s="40"/>
      <c r="I468" s="40"/>
      <c r="J468" s="40"/>
      <c r="K468" s="40"/>
      <c r="L468" s="40"/>
      <c r="M468" s="40"/>
    </row>
    <row r="469" spans="1:13" ht="12.75" customHeight="1" x14ac:dyDescent="0.2">
      <c r="A469" s="38"/>
      <c r="B469" s="86"/>
      <c r="D469" s="40"/>
      <c r="E469" s="40"/>
      <c r="F469" s="40"/>
      <c r="G469" s="40"/>
      <c r="H469" s="40"/>
      <c r="I469" s="40"/>
      <c r="J469" s="40"/>
      <c r="K469" s="40"/>
      <c r="L469" s="40"/>
      <c r="M469" s="40"/>
    </row>
    <row r="470" spans="1:13" ht="12.75" customHeight="1" x14ac:dyDescent="0.2">
      <c r="A470" s="38"/>
      <c r="B470" s="86"/>
      <c r="D470" s="40"/>
      <c r="E470" s="40"/>
      <c r="F470" s="40"/>
      <c r="G470" s="40"/>
      <c r="H470" s="40"/>
      <c r="I470" s="40"/>
      <c r="J470" s="40"/>
      <c r="K470" s="40"/>
      <c r="L470" s="40"/>
      <c r="M470" s="40"/>
    </row>
    <row r="471" spans="1:13" ht="12.75" customHeight="1" x14ac:dyDescent="0.2">
      <c r="A471" s="38"/>
      <c r="B471" s="86"/>
      <c r="D471" s="40"/>
      <c r="E471" s="40"/>
      <c r="F471" s="40"/>
      <c r="G471" s="40"/>
      <c r="H471" s="40"/>
      <c r="I471" s="40"/>
      <c r="J471" s="40"/>
      <c r="K471" s="40"/>
      <c r="L471" s="40"/>
      <c r="M471" s="40"/>
    </row>
    <row r="472" spans="1:13" ht="12.75" customHeight="1" x14ac:dyDescent="0.2">
      <c r="A472" s="38"/>
      <c r="B472" s="86"/>
      <c r="D472" s="40"/>
      <c r="E472" s="40"/>
      <c r="F472" s="40"/>
      <c r="G472" s="40"/>
      <c r="H472" s="40"/>
      <c r="I472" s="40"/>
      <c r="J472" s="40"/>
      <c r="K472" s="40"/>
      <c r="L472" s="40"/>
      <c r="M472" s="40"/>
    </row>
    <row r="473" spans="1:13" ht="12.75" customHeight="1" x14ac:dyDescent="0.2">
      <c r="A473" s="38"/>
      <c r="B473" s="86"/>
      <c r="D473" s="40"/>
      <c r="E473" s="40"/>
      <c r="F473" s="40"/>
      <c r="G473" s="40"/>
      <c r="H473" s="40"/>
      <c r="I473" s="40"/>
      <c r="J473" s="40"/>
      <c r="K473" s="40"/>
      <c r="L473" s="40"/>
      <c r="M473" s="40"/>
    </row>
    <row r="474" spans="1:13" ht="12.75" customHeight="1" x14ac:dyDescent="0.2">
      <c r="A474" s="38"/>
      <c r="B474" s="86"/>
      <c r="D474" s="40"/>
      <c r="E474" s="40"/>
      <c r="F474" s="40"/>
      <c r="G474" s="40"/>
      <c r="H474" s="40"/>
      <c r="I474" s="40"/>
      <c r="J474" s="40"/>
      <c r="K474" s="40"/>
      <c r="L474" s="40"/>
      <c r="M474" s="40"/>
    </row>
    <row r="475" spans="1:13" ht="12.75" customHeight="1" x14ac:dyDescent="0.2">
      <c r="A475" s="38"/>
      <c r="B475" s="86"/>
      <c r="D475" s="40"/>
      <c r="E475" s="40"/>
      <c r="F475" s="40"/>
      <c r="G475" s="40"/>
      <c r="H475" s="40"/>
      <c r="I475" s="40"/>
      <c r="J475" s="40"/>
      <c r="K475" s="40"/>
      <c r="L475" s="40"/>
      <c r="M475" s="40"/>
    </row>
    <row r="476" spans="1:13" ht="12.75" customHeight="1" x14ac:dyDescent="0.2">
      <c r="A476" s="38"/>
      <c r="B476" s="86"/>
      <c r="D476" s="40"/>
      <c r="E476" s="40"/>
      <c r="F476" s="40"/>
      <c r="G476" s="40"/>
      <c r="H476" s="40"/>
      <c r="I476" s="40"/>
      <c r="J476" s="40"/>
      <c r="K476" s="40"/>
      <c r="L476" s="40"/>
      <c r="M476" s="40"/>
    </row>
    <row r="477" spans="1:13" ht="12.75" customHeight="1" x14ac:dyDescent="0.2">
      <c r="A477" s="38"/>
      <c r="B477" s="86"/>
      <c r="D477" s="40"/>
      <c r="E477" s="40"/>
      <c r="F477" s="40"/>
      <c r="G477" s="40"/>
      <c r="H477" s="40"/>
      <c r="I477" s="40"/>
      <c r="J477" s="40"/>
      <c r="K477" s="40"/>
      <c r="L477" s="40"/>
      <c r="M477" s="40"/>
    </row>
    <row r="478" spans="1:13" ht="12.75" customHeight="1" x14ac:dyDescent="0.2">
      <c r="A478" s="38"/>
      <c r="B478" s="86"/>
      <c r="D478" s="40"/>
      <c r="E478" s="40"/>
      <c r="F478" s="40"/>
      <c r="G478" s="40"/>
      <c r="H478" s="40"/>
      <c r="I478" s="40"/>
      <c r="J478" s="40"/>
      <c r="K478" s="40"/>
      <c r="L478" s="40"/>
      <c r="M478" s="40"/>
    </row>
    <row r="479" spans="1:13" ht="12.75" customHeight="1" x14ac:dyDescent="0.2">
      <c r="A479" s="38"/>
      <c r="B479" s="86"/>
      <c r="D479" s="40"/>
      <c r="E479" s="40"/>
      <c r="F479" s="40"/>
      <c r="G479" s="40"/>
      <c r="H479" s="40"/>
      <c r="I479" s="40"/>
      <c r="J479" s="40"/>
      <c r="K479" s="40"/>
      <c r="L479" s="40"/>
      <c r="M479" s="40"/>
    </row>
    <row r="480" spans="1:13" ht="12.75" customHeight="1" x14ac:dyDescent="0.2">
      <c r="A480" s="38"/>
      <c r="B480" s="86"/>
      <c r="D480" s="40"/>
      <c r="E480" s="40"/>
      <c r="F480" s="40"/>
      <c r="G480" s="40"/>
      <c r="H480" s="40"/>
      <c r="I480" s="40"/>
      <c r="J480" s="40"/>
      <c r="K480" s="40"/>
      <c r="L480" s="40"/>
      <c r="M480" s="40"/>
    </row>
    <row r="481" spans="1:13" ht="12.75" customHeight="1" x14ac:dyDescent="0.2">
      <c r="A481" s="38"/>
      <c r="B481" s="86"/>
      <c r="D481" s="40"/>
      <c r="E481" s="40"/>
      <c r="F481" s="40"/>
      <c r="G481" s="40"/>
      <c r="H481" s="40"/>
      <c r="I481" s="40"/>
      <c r="J481" s="40"/>
      <c r="K481" s="40"/>
      <c r="L481" s="40"/>
      <c r="M481" s="40"/>
    </row>
    <row r="482" spans="1:13" ht="12.75" customHeight="1" x14ac:dyDescent="0.2">
      <c r="A482" s="38"/>
      <c r="B482" s="86"/>
      <c r="D482" s="40"/>
      <c r="E482" s="40"/>
      <c r="F482" s="40"/>
      <c r="G482" s="40"/>
      <c r="H482" s="40"/>
      <c r="I482" s="40"/>
      <c r="J482" s="40"/>
      <c r="K482" s="40"/>
      <c r="L482" s="40"/>
      <c r="M482" s="40"/>
    </row>
    <row r="483" spans="1:13" ht="12.75" customHeight="1" x14ac:dyDescent="0.2">
      <c r="A483" s="38"/>
      <c r="B483" s="86"/>
      <c r="D483" s="40"/>
      <c r="E483" s="40"/>
      <c r="F483" s="40"/>
      <c r="G483" s="40"/>
      <c r="H483" s="40"/>
      <c r="I483" s="40"/>
      <c r="J483" s="40"/>
      <c r="K483" s="40"/>
      <c r="L483" s="40"/>
      <c r="M483" s="40"/>
    </row>
    <row r="484" spans="1:13" ht="12.75" customHeight="1" x14ac:dyDescent="0.2">
      <c r="A484" s="38"/>
      <c r="B484" s="86"/>
      <c r="D484" s="40"/>
      <c r="E484" s="40"/>
      <c r="F484" s="40"/>
      <c r="G484" s="40"/>
      <c r="H484" s="40"/>
      <c r="I484" s="40"/>
      <c r="J484" s="40"/>
      <c r="K484" s="40"/>
      <c r="L484" s="40"/>
      <c r="M484" s="40"/>
    </row>
    <row r="485" spans="1:13" ht="12.75" customHeight="1" x14ac:dyDescent="0.2">
      <c r="A485" s="38"/>
      <c r="B485" s="86"/>
      <c r="D485" s="40"/>
      <c r="E485" s="40"/>
      <c r="F485" s="40"/>
      <c r="G485" s="40"/>
      <c r="H485" s="40"/>
      <c r="I485" s="40"/>
      <c r="J485" s="40"/>
      <c r="K485" s="40"/>
      <c r="L485" s="40"/>
      <c r="M485" s="40"/>
    </row>
    <row r="486" spans="1:13" ht="12.75" customHeight="1" x14ac:dyDescent="0.2">
      <c r="A486" s="38"/>
      <c r="B486" s="86"/>
      <c r="D486" s="40"/>
      <c r="E486" s="40"/>
      <c r="F486" s="40"/>
      <c r="G486" s="40"/>
      <c r="H486" s="40"/>
      <c r="I486" s="40"/>
      <c r="J486" s="40"/>
      <c r="K486" s="40"/>
      <c r="L486" s="40"/>
      <c r="M486" s="40"/>
    </row>
    <row r="487" spans="1:13" ht="12.75" customHeight="1" x14ac:dyDescent="0.2">
      <c r="A487" s="38"/>
      <c r="B487" s="86"/>
      <c r="D487" s="40"/>
      <c r="E487" s="40"/>
      <c r="F487" s="40"/>
      <c r="G487" s="40"/>
      <c r="H487" s="40"/>
      <c r="I487" s="40"/>
      <c r="J487" s="40"/>
      <c r="K487" s="40"/>
      <c r="L487" s="40"/>
      <c r="M487" s="40"/>
    </row>
    <row r="488" spans="1:13" ht="12.75" customHeight="1" x14ac:dyDescent="0.2">
      <c r="A488" s="38"/>
      <c r="B488" s="86"/>
      <c r="D488" s="40"/>
      <c r="E488" s="40"/>
      <c r="F488" s="40"/>
      <c r="G488" s="40"/>
      <c r="H488" s="40"/>
      <c r="I488" s="40"/>
      <c r="J488" s="40"/>
      <c r="K488" s="40"/>
      <c r="L488" s="40"/>
      <c r="M488" s="40"/>
    </row>
    <row r="489" spans="1:13" ht="12.75" customHeight="1" x14ac:dyDescent="0.2">
      <c r="A489" s="38"/>
      <c r="B489" s="86"/>
      <c r="D489" s="40"/>
      <c r="E489" s="40"/>
      <c r="F489" s="40"/>
      <c r="G489" s="40"/>
      <c r="H489" s="40"/>
      <c r="I489" s="40"/>
      <c r="J489" s="40"/>
      <c r="K489" s="40"/>
      <c r="L489" s="40"/>
      <c r="M489" s="40"/>
    </row>
    <row r="490" spans="1:13" ht="12.75" customHeight="1" x14ac:dyDescent="0.2">
      <c r="A490" s="38"/>
      <c r="B490" s="86"/>
      <c r="D490" s="40"/>
      <c r="E490" s="40"/>
      <c r="F490" s="40"/>
      <c r="G490" s="40"/>
      <c r="H490" s="40"/>
      <c r="I490" s="40"/>
      <c r="J490" s="40"/>
      <c r="K490" s="40"/>
      <c r="L490" s="40"/>
      <c r="M490" s="40"/>
    </row>
    <row r="491" spans="1:13" ht="12.75" customHeight="1" x14ac:dyDescent="0.2">
      <c r="A491" s="38"/>
      <c r="B491" s="86"/>
      <c r="D491" s="40"/>
      <c r="E491" s="40"/>
      <c r="F491" s="40"/>
      <c r="G491" s="40"/>
      <c r="H491" s="40"/>
      <c r="I491" s="40"/>
      <c r="J491" s="40"/>
      <c r="K491" s="40"/>
      <c r="L491" s="40"/>
      <c r="M491" s="40"/>
    </row>
    <row r="492" spans="1:13" ht="12.75" customHeight="1" x14ac:dyDescent="0.2">
      <c r="A492" s="38"/>
      <c r="B492" s="86"/>
      <c r="D492" s="40"/>
      <c r="E492" s="40"/>
      <c r="F492" s="40"/>
      <c r="G492" s="40"/>
      <c r="H492" s="40"/>
      <c r="I492" s="40"/>
      <c r="J492" s="40"/>
      <c r="K492" s="40"/>
      <c r="L492" s="40"/>
      <c r="M492" s="40"/>
    </row>
    <row r="493" spans="1:13" ht="12.75" customHeight="1" x14ac:dyDescent="0.2">
      <c r="A493" s="38"/>
      <c r="B493" s="86"/>
      <c r="D493" s="40"/>
      <c r="E493" s="40"/>
      <c r="F493" s="40"/>
      <c r="G493" s="40"/>
      <c r="H493" s="40"/>
      <c r="I493" s="40"/>
      <c r="J493" s="40"/>
      <c r="K493" s="40"/>
      <c r="L493" s="40"/>
      <c r="M493" s="40"/>
    </row>
    <row r="494" spans="1:13" ht="12.75" customHeight="1" x14ac:dyDescent="0.2">
      <c r="A494" s="38"/>
      <c r="B494" s="86"/>
      <c r="D494" s="40"/>
      <c r="E494" s="40"/>
      <c r="F494" s="40"/>
      <c r="G494" s="40"/>
      <c r="H494" s="40"/>
      <c r="I494" s="40"/>
      <c r="J494" s="40"/>
      <c r="K494" s="40"/>
      <c r="L494" s="40"/>
      <c r="M494" s="40"/>
    </row>
    <row r="495" spans="1:13" ht="12.75" customHeight="1" x14ac:dyDescent="0.2">
      <c r="A495" s="38"/>
      <c r="B495" s="86"/>
      <c r="D495" s="40"/>
      <c r="E495" s="40"/>
      <c r="F495" s="40"/>
      <c r="G495" s="40"/>
      <c r="H495" s="40"/>
      <c r="I495" s="40"/>
      <c r="J495" s="40"/>
      <c r="K495" s="40"/>
      <c r="L495" s="40"/>
      <c r="M495" s="40"/>
    </row>
    <row r="496" spans="1:13" ht="12.75" customHeight="1" x14ac:dyDescent="0.2">
      <c r="A496" s="38"/>
      <c r="B496" s="86"/>
      <c r="D496" s="40"/>
      <c r="E496" s="40"/>
      <c r="F496" s="40"/>
      <c r="G496" s="40"/>
      <c r="H496" s="40"/>
      <c r="I496" s="40"/>
      <c r="J496" s="40"/>
      <c r="K496" s="40"/>
      <c r="L496" s="40"/>
      <c r="M496" s="40"/>
    </row>
    <row r="497" spans="1:13" ht="12.75" customHeight="1" x14ac:dyDescent="0.2">
      <c r="A497" s="38"/>
      <c r="B497" s="86"/>
      <c r="D497" s="40"/>
      <c r="E497" s="40"/>
      <c r="F497" s="40"/>
      <c r="G497" s="40"/>
      <c r="H497" s="40"/>
      <c r="I497" s="40"/>
      <c r="J497" s="40"/>
      <c r="K497" s="40"/>
      <c r="L497" s="40"/>
      <c r="M497" s="40"/>
    </row>
    <row r="498" spans="1:13" ht="12.75" customHeight="1" x14ac:dyDescent="0.2">
      <c r="A498" s="38"/>
      <c r="B498" s="86"/>
      <c r="D498" s="40"/>
      <c r="E498" s="40"/>
      <c r="F498" s="40"/>
      <c r="G498" s="40"/>
      <c r="H498" s="40"/>
      <c r="I498" s="40"/>
      <c r="J498" s="40"/>
      <c r="K498" s="40"/>
      <c r="L498" s="40"/>
      <c r="M498" s="40"/>
    </row>
    <row r="499" spans="1:13" ht="12.75" customHeight="1" x14ac:dyDescent="0.2">
      <c r="A499" s="38"/>
      <c r="B499" s="86"/>
      <c r="D499" s="40"/>
      <c r="E499" s="40"/>
      <c r="F499" s="40"/>
      <c r="G499" s="40"/>
      <c r="H499" s="40"/>
      <c r="I499" s="40"/>
      <c r="J499" s="40"/>
      <c r="K499" s="40"/>
      <c r="L499" s="40"/>
      <c r="M499" s="40"/>
    </row>
    <row r="500" spans="1:13" ht="12.75" customHeight="1" x14ac:dyDescent="0.2">
      <c r="A500" s="38"/>
      <c r="B500" s="86"/>
      <c r="D500" s="40"/>
      <c r="E500" s="40"/>
      <c r="F500" s="40"/>
      <c r="G500" s="40"/>
      <c r="H500" s="40"/>
      <c r="I500" s="40"/>
      <c r="J500" s="40"/>
      <c r="K500" s="40"/>
      <c r="L500" s="40"/>
      <c r="M500" s="40"/>
    </row>
    <row r="501" spans="1:13" ht="12.75" customHeight="1" x14ac:dyDescent="0.2">
      <c r="A501" s="38"/>
      <c r="B501" s="86"/>
      <c r="D501" s="40"/>
      <c r="E501" s="40"/>
      <c r="F501" s="40"/>
      <c r="G501" s="40"/>
      <c r="H501" s="40"/>
      <c r="I501" s="40"/>
      <c r="J501" s="40"/>
      <c r="K501" s="40"/>
      <c r="L501" s="40"/>
      <c r="M501" s="40"/>
    </row>
    <row r="502" spans="1:13" ht="12.75" customHeight="1" x14ac:dyDescent="0.2">
      <c r="A502" s="38"/>
      <c r="B502" s="86"/>
      <c r="D502" s="40"/>
      <c r="E502" s="40"/>
      <c r="F502" s="40"/>
      <c r="G502" s="40"/>
      <c r="H502" s="40"/>
      <c r="I502" s="40"/>
      <c r="J502" s="40"/>
      <c r="K502" s="40"/>
      <c r="L502" s="40"/>
      <c r="M502" s="40"/>
    </row>
    <row r="503" spans="1:13" ht="12.75" customHeight="1" x14ac:dyDescent="0.2">
      <c r="A503" s="38"/>
      <c r="B503" s="86"/>
      <c r="D503" s="40"/>
      <c r="E503" s="40"/>
      <c r="F503" s="40"/>
      <c r="G503" s="40"/>
      <c r="H503" s="40"/>
      <c r="I503" s="40"/>
      <c r="J503" s="40"/>
      <c r="K503" s="40"/>
      <c r="L503" s="40"/>
      <c r="M503" s="40"/>
    </row>
    <row r="504" spans="1:13" ht="12.75" customHeight="1" x14ac:dyDescent="0.2">
      <c r="A504" s="38"/>
      <c r="B504" s="86"/>
      <c r="D504" s="40"/>
      <c r="E504" s="40"/>
      <c r="F504" s="40"/>
      <c r="G504" s="40"/>
      <c r="H504" s="40"/>
      <c r="I504" s="40"/>
      <c r="J504" s="40"/>
      <c r="K504" s="40"/>
      <c r="L504" s="40"/>
      <c r="M504" s="40"/>
    </row>
    <row r="505" spans="1:13" ht="12.75" customHeight="1" x14ac:dyDescent="0.2">
      <c r="A505" s="38"/>
      <c r="B505" s="86"/>
      <c r="D505" s="40"/>
      <c r="E505" s="40"/>
      <c r="F505" s="40"/>
      <c r="G505" s="40"/>
      <c r="H505" s="40"/>
      <c r="I505" s="40"/>
      <c r="J505" s="40"/>
      <c r="K505" s="40"/>
      <c r="L505" s="40"/>
      <c r="M505" s="40"/>
    </row>
    <row r="506" spans="1:13" ht="12.75" customHeight="1" x14ac:dyDescent="0.2">
      <c r="A506" s="38"/>
      <c r="B506" s="86"/>
      <c r="D506" s="40"/>
      <c r="E506" s="40"/>
      <c r="F506" s="40"/>
      <c r="G506" s="40"/>
      <c r="H506" s="40"/>
      <c r="I506" s="40"/>
      <c r="J506" s="40"/>
      <c r="K506" s="40"/>
      <c r="L506" s="40"/>
      <c r="M506" s="40"/>
    </row>
    <row r="507" spans="1:13" ht="12.75" customHeight="1" x14ac:dyDescent="0.2">
      <c r="A507" s="38"/>
      <c r="B507" s="86"/>
      <c r="D507" s="40"/>
      <c r="E507" s="40"/>
      <c r="F507" s="40"/>
      <c r="G507" s="40"/>
      <c r="H507" s="40"/>
      <c r="I507" s="40"/>
      <c r="J507" s="40"/>
      <c r="K507" s="40"/>
      <c r="L507" s="40"/>
      <c r="M507" s="40"/>
    </row>
    <row r="508" spans="1:13" ht="12.75" customHeight="1" x14ac:dyDescent="0.2">
      <c r="A508" s="38"/>
      <c r="B508" s="86"/>
      <c r="D508" s="40"/>
      <c r="E508" s="40"/>
      <c r="F508" s="40"/>
      <c r="G508" s="40"/>
      <c r="H508" s="40"/>
      <c r="I508" s="40"/>
      <c r="J508" s="40"/>
      <c r="K508" s="40"/>
      <c r="L508" s="40"/>
      <c r="M508" s="40"/>
    </row>
    <row r="509" spans="1:13" ht="12.75" customHeight="1" x14ac:dyDescent="0.2">
      <c r="A509" s="38"/>
      <c r="B509" s="86"/>
      <c r="D509" s="40"/>
      <c r="E509" s="40"/>
      <c r="F509" s="40"/>
      <c r="G509" s="40"/>
      <c r="H509" s="40"/>
      <c r="I509" s="40"/>
      <c r="J509" s="40"/>
      <c r="K509" s="40"/>
      <c r="L509" s="40"/>
      <c r="M509" s="40"/>
    </row>
    <row r="510" spans="1:13" ht="12.75" customHeight="1" x14ac:dyDescent="0.2">
      <c r="A510" s="38"/>
      <c r="B510" s="86"/>
      <c r="D510" s="40"/>
      <c r="E510" s="40"/>
      <c r="F510" s="40"/>
      <c r="G510" s="40"/>
      <c r="H510" s="40"/>
      <c r="I510" s="40"/>
      <c r="J510" s="40"/>
      <c r="K510" s="40"/>
      <c r="L510" s="40"/>
      <c r="M510" s="40"/>
    </row>
    <row r="511" spans="1:13" ht="12.75" customHeight="1" x14ac:dyDescent="0.2">
      <c r="A511" s="38"/>
      <c r="B511" s="86"/>
      <c r="D511" s="40"/>
      <c r="E511" s="40"/>
      <c r="F511" s="40"/>
      <c r="G511" s="40"/>
      <c r="H511" s="40"/>
      <c r="I511" s="40"/>
      <c r="J511" s="40"/>
      <c r="K511" s="40"/>
      <c r="L511" s="40"/>
      <c r="M511" s="40"/>
    </row>
    <row r="512" spans="1:13" ht="12.75" customHeight="1" x14ac:dyDescent="0.2">
      <c r="A512" s="38"/>
      <c r="B512" s="86"/>
      <c r="D512" s="40"/>
      <c r="E512" s="40"/>
      <c r="F512" s="40"/>
      <c r="G512" s="40"/>
      <c r="H512" s="40"/>
      <c r="I512" s="40"/>
      <c r="J512" s="40"/>
      <c r="K512" s="40"/>
      <c r="L512" s="40"/>
      <c r="M512" s="40"/>
    </row>
    <row r="513" spans="1:13" ht="12.75" customHeight="1" x14ac:dyDescent="0.2">
      <c r="A513" s="38"/>
      <c r="B513" s="86"/>
      <c r="D513" s="40"/>
      <c r="E513" s="40"/>
      <c r="F513" s="40"/>
      <c r="G513" s="40"/>
      <c r="H513" s="40"/>
      <c r="I513" s="40"/>
      <c r="J513" s="40"/>
      <c r="K513" s="40"/>
      <c r="L513" s="40"/>
      <c r="M513" s="40"/>
    </row>
    <row r="514" spans="1:13" ht="12.75" customHeight="1" x14ac:dyDescent="0.2">
      <c r="A514" s="38"/>
      <c r="B514" s="86"/>
      <c r="D514" s="40"/>
      <c r="E514" s="40"/>
      <c r="F514" s="40"/>
      <c r="G514" s="40"/>
      <c r="H514" s="40"/>
      <c r="I514" s="40"/>
      <c r="J514" s="40"/>
      <c r="K514" s="40"/>
      <c r="L514" s="40"/>
      <c r="M514" s="40"/>
    </row>
    <row r="515" spans="1:13" ht="12.75" customHeight="1" x14ac:dyDescent="0.2">
      <c r="A515" s="38"/>
      <c r="B515" s="86"/>
      <c r="D515" s="40"/>
      <c r="E515" s="40"/>
      <c r="F515" s="40"/>
      <c r="G515" s="40"/>
      <c r="H515" s="40"/>
      <c r="I515" s="40"/>
      <c r="J515" s="40"/>
      <c r="K515" s="40"/>
      <c r="L515" s="40"/>
      <c r="M515" s="40"/>
    </row>
    <row r="516" spans="1:13" ht="12.75" customHeight="1" x14ac:dyDescent="0.2">
      <c r="A516" s="38"/>
      <c r="B516" s="86"/>
      <c r="D516" s="40"/>
      <c r="E516" s="40"/>
      <c r="F516" s="40"/>
      <c r="G516" s="40"/>
      <c r="H516" s="40"/>
      <c r="I516" s="40"/>
      <c r="J516" s="40"/>
      <c r="K516" s="40"/>
      <c r="L516" s="40"/>
      <c r="M516" s="40"/>
    </row>
    <row r="517" spans="1:13" ht="12.75" customHeight="1" x14ac:dyDescent="0.2">
      <c r="A517" s="38"/>
      <c r="B517" s="86"/>
      <c r="D517" s="40"/>
      <c r="E517" s="40"/>
      <c r="F517" s="40"/>
      <c r="G517" s="40"/>
      <c r="H517" s="40"/>
      <c r="I517" s="40"/>
      <c r="J517" s="40"/>
      <c r="K517" s="40"/>
      <c r="L517" s="40"/>
      <c r="M517" s="40"/>
    </row>
    <row r="518" spans="1:13" ht="12.75" customHeight="1" x14ac:dyDescent="0.2">
      <c r="A518" s="38"/>
      <c r="B518" s="86"/>
      <c r="D518" s="40"/>
      <c r="E518" s="40"/>
      <c r="F518" s="40"/>
      <c r="G518" s="40"/>
      <c r="H518" s="40"/>
      <c r="I518" s="40"/>
      <c r="J518" s="40"/>
      <c r="K518" s="40"/>
      <c r="L518" s="40"/>
      <c r="M518" s="40"/>
    </row>
    <row r="519" spans="1:13" ht="12.75" customHeight="1" x14ac:dyDescent="0.2">
      <c r="A519" s="38"/>
      <c r="B519" s="86"/>
      <c r="D519" s="40"/>
      <c r="E519" s="40"/>
      <c r="F519" s="40"/>
      <c r="G519" s="40"/>
      <c r="H519" s="40"/>
      <c r="I519" s="40"/>
      <c r="J519" s="40"/>
      <c r="K519" s="40"/>
      <c r="L519" s="40"/>
      <c r="M519" s="40"/>
    </row>
    <row r="520" spans="1:13" ht="12.75" customHeight="1" x14ac:dyDescent="0.2">
      <c r="A520" s="38"/>
      <c r="B520" s="86"/>
      <c r="D520" s="40"/>
      <c r="E520" s="40"/>
      <c r="F520" s="40"/>
      <c r="G520" s="40"/>
      <c r="H520" s="40"/>
      <c r="I520" s="40"/>
      <c r="J520" s="40"/>
      <c r="K520" s="40"/>
      <c r="L520" s="40"/>
      <c r="M520" s="40"/>
    </row>
    <row r="521" spans="1:13" ht="12.75" customHeight="1" x14ac:dyDescent="0.2">
      <c r="A521" s="38"/>
      <c r="B521" s="86"/>
      <c r="D521" s="40"/>
      <c r="E521" s="40"/>
      <c r="F521" s="40"/>
      <c r="G521" s="40"/>
      <c r="H521" s="40"/>
      <c r="I521" s="40"/>
      <c r="J521" s="40"/>
      <c r="K521" s="40"/>
      <c r="L521" s="40"/>
      <c r="M521" s="40"/>
    </row>
    <row r="522" spans="1:13" ht="12.75" customHeight="1" x14ac:dyDescent="0.2">
      <c r="A522" s="38"/>
      <c r="B522" s="86"/>
      <c r="D522" s="40"/>
      <c r="E522" s="40"/>
      <c r="F522" s="40"/>
      <c r="G522" s="40"/>
      <c r="H522" s="40"/>
      <c r="I522" s="40"/>
      <c r="J522" s="40"/>
      <c r="K522" s="40"/>
      <c r="L522" s="40"/>
      <c r="M522" s="40"/>
    </row>
    <row r="523" spans="1:13" ht="12.75" customHeight="1" x14ac:dyDescent="0.2">
      <c r="A523" s="38"/>
      <c r="B523" s="86"/>
      <c r="D523" s="40"/>
      <c r="E523" s="40"/>
      <c r="F523" s="40"/>
      <c r="G523" s="40"/>
      <c r="H523" s="40"/>
      <c r="I523" s="40"/>
      <c r="J523" s="40"/>
      <c r="K523" s="40"/>
      <c r="L523" s="40"/>
      <c r="M523" s="40"/>
    </row>
    <row r="524" spans="1:13" ht="12.75" customHeight="1" x14ac:dyDescent="0.2">
      <c r="A524" s="38"/>
      <c r="B524" s="86"/>
      <c r="D524" s="40"/>
      <c r="E524" s="40"/>
      <c r="F524" s="40"/>
      <c r="G524" s="40"/>
      <c r="H524" s="40"/>
      <c r="I524" s="40"/>
      <c r="J524" s="40"/>
      <c r="K524" s="40"/>
      <c r="L524" s="40"/>
      <c r="M524" s="40"/>
    </row>
    <row r="525" spans="1:13" ht="12.75" customHeight="1" x14ac:dyDescent="0.2">
      <c r="A525" s="38"/>
      <c r="B525" s="86"/>
      <c r="D525" s="40"/>
      <c r="E525" s="40"/>
      <c r="F525" s="40"/>
      <c r="G525" s="40"/>
      <c r="H525" s="40"/>
      <c r="I525" s="40"/>
      <c r="J525" s="40"/>
      <c r="K525" s="40"/>
      <c r="L525" s="40"/>
      <c r="M525" s="40"/>
    </row>
    <row r="526" spans="1:13" ht="12.75" customHeight="1" x14ac:dyDescent="0.2">
      <c r="A526" s="38"/>
      <c r="B526" s="86"/>
      <c r="D526" s="40"/>
      <c r="E526" s="40"/>
      <c r="F526" s="40"/>
      <c r="G526" s="40"/>
      <c r="H526" s="40"/>
      <c r="I526" s="40"/>
      <c r="J526" s="40"/>
      <c r="K526" s="40"/>
      <c r="L526" s="40"/>
      <c r="M526" s="40"/>
    </row>
    <row r="527" spans="1:13" ht="12.75" customHeight="1" x14ac:dyDescent="0.2">
      <c r="A527" s="38"/>
      <c r="B527" s="86"/>
      <c r="D527" s="40"/>
      <c r="E527" s="40"/>
      <c r="F527" s="40"/>
      <c r="G527" s="40"/>
      <c r="H527" s="40"/>
      <c r="I527" s="40"/>
      <c r="J527" s="40"/>
      <c r="K527" s="40"/>
      <c r="L527" s="40"/>
      <c r="M527" s="40"/>
    </row>
    <row r="528" spans="1:13" ht="12.75" customHeight="1" x14ac:dyDescent="0.2">
      <c r="A528" s="38"/>
      <c r="B528" s="86"/>
      <c r="D528" s="40"/>
      <c r="E528" s="40"/>
      <c r="F528" s="40"/>
      <c r="G528" s="40"/>
      <c r="H528" s="40"/>
      <c r="I528" s="40"/>
      <c r="J528" s="40"/>
      <c r="K528" s="40"/>
      <c r="L528" s="40"/>
      <c r="M528" s="40"/>
    </row>
    <row r="529" spans="1:13" ht="12.75" customHeight="1" x14ac:dyDescent="0.2">
      <c r="A529" s="38"/>
      <c r="B529" s="86"/>
      <c r="D529" s="40"/>
      <c r="E529" s="40"/>
      <c r="F529" s="40"/>
      <c r="G529" s="40"/>
      <c r="H529" s="40"/>
      <c r="I529" s="40"/>
      <c r="J529" s="40"/>
      <c r="K529" s="40"/>
      <c r="L529" s="40"/>
      <c r="M529" s="40"/>
    </row>
    <row r="530" spans="1:13" ht="12.75" customHeight="1" x14ac:dyDescent="0.2">
      <c r="A530" s="38"/>
      <c r="B530" s="86"/>
      <c r="D530" s="40"/>
      <c r="E530" s="40"/>
      <c r="F530" s="40"/>
      <c r="G530" s="40"/>
      <c r="H530" s="40"/>
      <c r="I530" s="40"/>
      <c r="J530" s="40"/>
      <c r="K530" s="40"/>
      <c r="L530" s="40"/>
      <c r="M530" s="40"/>
    </row>
    <row r="531" spans="1:13" ht="12.75" customHeight="1" x14ac:dyDescent="0.2">
      <c r="A531" s="38"/>
      <c r="B531" s="86"/>
      <c r="D531" s="40"/>
      <c r="E531" s="40"/>
      <c r="F531" s="40"/>
      <c r="G531" s="40"/>
      <c r="H531" s="40"/>
      <c r="I531" s="40"/>
      <c r="J531" s="40"/>
      <c r="K531" s="40"/>
      <c r="L531" s="40"/>
      <c r="M531" s="40"/>
    </row>
    <row r="532" spans="1:13" ht="12.75" customHeight="1" x14ac:dyDescent="0.2">
      <c r="A532" s="38"/>
      <c r="B532" s="86"/>
      <c r="D532" s="40"/>
      <c r="E532" s="40"/>
      <c r="F532" s="40"/>
      <c r="G532" s="40"/>
      <c r="H532" s="40"/>
      <c r="I532" s="40"/>
      <c r="J532" s="40"/>
      <c r="K532" s="40"/>
      <c r="L532" s="40"/>
      <c r="M532" s="40"/>
    </row>
    <row r="533" spans="1:13" ht="12.75" customHeight="1" x14ac:dyDescent="0.2">
      <c r="A533" s="38"/>
      <c r="B533" s="86"/>
      <c r="D533" s="40"/>
      <c r="E533" s="40"/>
      <c r="F533" s="40"/>
      <c r="G533" s="40"/>
      <c r="H533" s="40"/>
      <c r="I533" s="40"/>
      <c r="J533" s="40"/>
      <c r="K533" s="40"/>
      <c r="L533" s="40"/>
      <c r="M533" s="40"/>
    </row>
    <row r="534" spans="1:13" ht="12.75" customHeight="1" x14ac:dyDescent="0.2">
      <c r="A534" s="38"/>
      <c r="B534" s="86"/>
      <c r="D534" s="40"/>
      <c r="E534" s="40"/>
      <c r="F534" s="40"/>
      <c r="G534" s="40"/>
      <c r="H534" s="40"/>
      <c r="I534" s="40"/>
      <c r="J534" s="40"/>
      <c r="K534" s="40"/>
      <c r="L534" s="40"/>
      <c r="M534" s="40"/>
    </row>
    <row r="535" spans="1:13" ht="12.75" customHeight="1" x14ac:dyDescent="0.2">
      <c r="A535" s="38"/>
      <c r="B535" s="86"/>
      <c r="D535" s="40"/>
      <c r="E535" s="40"/>
      <c r="F535" s="40"/>
      <c r="G535" s="40"/>
      <c r="H535" s="40"/>
      <c r="I535" s="40"/>
      <c r="J535" s="40"/>
      <c r="K535" s="40"/>
      <c r="L535" s="40"/>
      <c r="M535" s="40"/>
    </row>
    <row r="536" spans="1:13" ht="12.75" customHeight="1" x14ac:dyDescent="0.2">
      <c r="A536" s="38"/>
      <c r="B536" s="86"/>
      <c r="D536" s="40"/>
      <c r="E536" s="40"/>
      <c r="F536" s="40"/>
      <c r="G536" s="40"/>
      <c r="H536" s="40"/>
      <c r="I536" s="40"/>
      <c r="J536" s="40"/>
      <c r="K536" s="40"/>
      <c r="L536" s="40"/>
      <c r="M536" s="40"/>
    </row>
    <row r="537" spans="1:13" ht="12.75" customHeight="1" x14ac:dyDescent="0.2">
      <c r="A537" s="38"/>
      <c r="B537" s="86"/>
      <c r="D537" s="40"/>
      <c r="E537" s="40"/>
      <c r="F537" s="40"/>
      <c r="G537" s="40"/>
      <c r="H537" s="40"/>
      <c r="I537" s="40"/>
      <c r="J537" s="40"/>
      <c r="K537" s="40"/>
      <c r="L537" s="40"/>
      <c r="M537" s="40"/>
    </row>
    <row r="538" spans="1:13" ht="12.75" customHeight="1" x14ac:dyDescent="0.2">
      <c r="A538" s="38"/>
      <c r="B538" s="86"/>
      <c r="D538" s="40"/>
      <c r="E538" s="40"/>
      <c r="F538" s="40"/>
      <c r="G538" s="40"/>
      <c r="H538" s="40"/>
      <c r="I538" s="40"/>
      <c r="J538" s="40"/>
      <c r="K538" s="40"/>
      <c r="L538" s="40"/>
      <c r="M538" s="40"/>
    </row>
    <row r="539" spans="1:13" ht="12.75" customHeight="1" x14ac:dyDescent="0.2">
      <c r="A539" s="38"/>
      <c r="B539" s="86"/>
      <c r="D539" s="40"/>
      <c r="E539" s="40"/>
      <c r="F539" s="40"/>
      <c r="G539" s="40"/>
      <c r="H539" s="40"/>
      <c r="I539" s="40"/>
      <c r="J539" s="40"/>
      <c r="K539" s="40"/>
      <c r="L539" s="40"/>
      <c r="M539" s="40"/>
    </row>
    <row r="540" spans="1:13" ht="12.75" customHeight="1" x14ac:dyDescent="0.2">
      <c r="A540" s="38"/>
      <c r="B540" s="86"/>
      <c r="D540" s="40"/>
      <c r="E540" s="40"/>
      <c r="F540" s="40"/>
      <c r="G540" s="40"/>
      <c r="H540" s="40"/>
      <c r="I540" s="40"/>
      <c r="J540" s="40"/>
      <c r="K540" s="40"/>
      <c r="L540" s="40"/>
      <c r="M540" s="40"/>
    </row>
    <row r="541" spans="1:13" ht="12.75" customHeight="1" x14ac:dyDescent="0.2">
      <c r="A541" s="38"/>
      <c r="B541" s="86"/>
      <c r="D541" s="40"/>
      <c r="E541" s="40"/>
      <c r="F541" s="40"/>
      <c r="G541" s="40"/>
      <c r="H541" s="40"/>
      <c r="I541" s="40"/>
      <c r="J541" s="40"/>
      <c r="K541" s="40"/>
      <c r="L541" s="40"/>
      <c r="M541" s="40"/>
    </row>
    <row r="542" spans="1:13" ht="12.75" customHeight="1" x14ac:dyDescent="0.2">
      <c r="A542" s="38"/>
      <c r="B542" s="86"/>
      <c r="D542" s="40"/>
      <c r="E542" s="40"/>
      <c r="F542" s="40"/>
      <c r="G542" s="40"/>
      <c r="H542" s="40"/>
      <c r="I542" s="40"/>
      <c r="J542" s="40"/>
      <c r="K542" s="40"/>
      <c r="L542" s="40"/>
      <c r="M542" s="40"/>
    </row>
    <row r="543" spans="1:13" ht="12.75" customHeight="1" x14ac:dyDescent="0.2">
      <c r="A543" s="38"/>
      <c r="B543" s="86"/>
      <c r="D543" s="40"/>
      <c r="E543" s="40"/>
      <c r="F543" s="40"/>
      <c r="G543" s="40"/>
      <c r="H543" s="40"/>
      <c r="I543" s="40"/>
      <c r="J543" s="40"/>
      <c r="K543" s="40"/>
      <c r="L543" s="40"/>
      <c r="M543" s="40"/>
    </row>
    <row r="544" spans="1:13" ht="12.75" customHeight="1" x14ac:dyDescent="0.2">
      <c r="A544" s="38"/>
      <c r="B544" s="86"/>
      <c r="D544" s="40"/>
      <c r="E544" s="40"/>
      <c r="F544" s="40"/>
      <c r="G544" s="40"/>
      <c r="H544" s="40"/>
      <c r="I544" s="40"/>
      <c r="J544" s="40"/>
      <c r="K544" s="40"/>
      <c r="L544" s="40"/>
      <c r="M544" s="40"/>
    </row>
    <row r="545" spans="1:13" ht="12.75" customHeight="1" x14ac:dyDescent="0.2">
      <c r="A545" s="38"/>
      <c r="B545" s="86"/>
      <c r="D545" s="40"/>
      <c r="E545" s="40"/>
      <c r="F545" s="40"/>
      <c r="G545" s="40"/>
      <c r="H545" s="40"/>
      <c r="I545" s="40"/>
      <c r="J545" s="40"/>
      <c r="K545" s="40"/>
      <c r="L545" s="40"/>
      <c r="M545" s="40"/>
    </row>
    <row r="546" spans="1:13" ht="12.75" customHeight="1" x14ac:dyDescent="0.2">
      <c r="A546" s="38"/>
      <c r="B546" s="86"/>
      <c r="D546" s="40"/>
      <c r="E546" s="40"/>
      <c r="F546" s="40"/>
      <c r="G546" s="40"/>
      <c r="H546" s="40"/>
      <c r="I546" s="40"/>
      <c r="J546" s="40"/>
      <c r="K546" s="40"/>
      <c r="L546" s="40"/>
      <c r="M546" s="40"/>
    </row>
    <row r="547" spans="1:13" ht="12.75" customHeight="1" x14ac:dyDescent="0.2">
      <c r="A547" s="38"/>
      <c r="B547" s="86"/>
      <c r="D547" s="40"/>
      <c r="E547" s="40"/>
      <c r="F547" s="40"/>
      <c r="G547" s="40"/>
      <c r="H547" s="40"/>
      <c r="I547" s="40"/>
      <c r="J547" s="40"/>
      <c r="K547" s="40"/>
      <c r="L547" s="40"/>
      <c r="M547" s="40"/>
    </row>
    <row r="548" spans="1:13" ht="12.75" customHeight="1" x14ac:dyDescent="0.2">
      <c r="A548" s="38"/>
      <c r="B548" s="86"/>
      <c r="D548" s="40"/>
      <c r="E548" s="40"/>
      <c r="F548" s="40"/>
      <c r="G548" s="40"/>
      <c r="H548" s="40"/>
      <c r="I548" s="40"/>
      <c r="J548" s="40"/>
      <c r="K548" s="40"/>
      <c r="L548" s="40"/>
      <c r="M548" s="40"/>
    </row>
    <row r="549" spans="1:13" ht="12.75" customHeight="1" x14ac:dyDescent="0.2">
      <c r="A549" s="38"/>
      <c r="B549" s="86"/>
      <c r="D549" s="40"/>
      <c r="E549" s="40"/>
      <c r="F549" s="40"/>
      <c r="G549" s="40"/>
      <c r="H549" s="40"/>
      <c r="I549" s="40"/>
      <c r="J549" s="40"/>
      <c r="K549" s="40"/>
      <c r="L549" s="40"/>
      <c r="M549" s="40"/>
    </row>
    <row r="550" spans="1:13" ht="12.75" customHeight="1" x14ac:dyDescent="0.2">
      <c r="A550" s="38"/>
      <c r="B550" s="86"/>
      <c r="D550" s="40"/>
      <c r="E550" s="40"/>
      <c r="F550" s="40"/>
      <c r="G550" s="40"/>
      <c r="H550" s="40"/>
      <c r="I550" s="40"/>
      <c r="J550" s="40"/>
      <c r="K550" s="40"/>
      <c r="L550" s="40"/>
      <c r="M550" s="40"/>
    </row>
    <row r="551" spans="1:13" ht="12.75" customHeight="1" x14ac:dyDescent="0.2">
      <c r="A551" s="38"/>
      <c r="B551" s="86"/>
      <c r="D551" s="40"/>
      <c r="E551" s="40"/>
      <c r="F551" s="40"/>
      <c r="G551" s="40"/>
      <c r="H551" s="40"/>
      <c r="I551" s="40"/>
      <c r="J551" s="40"/>
      <c r="K551" s="40"/>
      <c r="L551" s="40"/>
      <c r="M551" s="40"/>
    </row>
    <row r="552" spans="1:13" ht="12.75" customHeight="1" x14ac:dyDescent="0.2">
      <c r="A552" s="38"/>
      <c r="B552" s="86"/>
      <c r="D552" s="40"/>
      <c r="E552" s="40"/>
      <c r="F552" s="40"/>
      <c r="G552" s="40"/>
      <c r="H552" s="40"/>
      <c r="I552" s="40"/>
      <c r="J552" s="40"/>
      <c r="K552" s="40"/>
      <c r="L552" s="40"/>
      <c r="M552" s="40"/>
    </row>
    <row r="553" spans="1:13" ht="12.75" customHeight="1" x14ac:dyDescent="0.2">
      <c r="A553" s="38"/>
      <c r="B553" s="86"/>
      <c r="D553" s="40"/>
      <c r="E553" s="40"/>
      <c r="F553" s="40"/>
      <c r="G553" s="40"/>
      <c r="H553" s="40"/>
      <c r="I553" s="40"/>
      <c r="J553" s="40"/>
      <c r="K553" s="40"/>
      <c r="L553" s="40"/>
      <c r="M553" s="40"/>
    </row>
    <row r="554" spans="1:13" ht="12.75" customHeight="1" x14ac:dyDescent="0.2">
      <c r="A554" s="38"/>
      <c r="B554" s="86"/>
      <c r="D554" s="40"/>
      <c r="E554" s="40"/>
      <c r="F554" s="40"/>
      <c r="G554" s="40"/>
      <c r="H554" s="40"/>
      <c r="I554" s="40"/>
      <c r="J554" s="40"/>
      <c r="K554" s="40"/>
      <c r="L554" s="40"/>
      <c r="M554" s="40"/>
    </row>
    <row r="555" spans="1:13" ht="12.75" customHeight="1" x14ac:dyDescent="0.2">
      <c r="A555" s="38"/>
      <c r="B555" s="86"/>
      <c r="D555" s="40"/>
      <c r="E555" s="40"/>
      <c r="F555" s="40"/>
      <c r="G555" s="40"/>
      <c r="H555" s="40"/>
      <c r="I555" s="40"/>
      <c r="J555" s="40"/>
      <c r="K555" s="40"/>
      <c r="L555" s="40"/>
      <c r="M555" s="40"/>
    </row>
    <row r="556" spans="1:13" ht="12.75" customHeight="1" x14ac:dyDescent="0.2">
      <c r="A556" s="38"/>
      <c r="B556" s="86"/>
      <c r="D556" s="40"/>
      <c r="E556" s="40"/>
      <c r="F556" s="40"/>
      <c r="G556" s="40"/>
      <c r="H556" s="40"/>
      <c r="I556" s="40"/>
      <c r="J556" s="40"/>
      <c r="K556" s="40"/>
      <c r="L556" s="40"/>
      <c r="M556" s="40"/>
    </row>
    <row r="557" spans="1:13" ht="12.75" customHeight="1" x14ac:dyDescent="0.2">
      <c r="A557" s="38"/>
      <c r="B557" s="86"/>
      <c r="D557" s="40"/>
      <c r="E557" s="40"/>
      <c r="F557" s="40"/>
      <c r="G557" s="40"/>
      <c r="H557" s="40"/>
      <c r="I557" s="40"/>
      <c r="J557" s="40"/>
      <c r="K557" s="40"/>
      <c r="L557" s="40"/>
      <c r="M557" s="40"/>
    </row>
    <row r="558" spans="1:13" ht="12.75" customHeight="1" x14ac:dyDescent="0.2">
      <c r="A558" s="38"/>
      <c r="B558" s="86"/>
      <c r="D558" s="40"/>
      <c r="E558" s="40"/>
      <c r="F558" s="40"/>
      <c r="G558" s="40"/>
      <c r="H558" s="40"/>
      <c r="I558" s="40"/>
      <c r="J558" s="40"/>
      <c r="K558" s="40"/>
      <c r="L558" s="40"/>
      <c r="M558" s="40"/>
    </row>
    <row r="559" spans="1:13" ht="12.75" customHeight="1" x14ac:dyDescent="0.2">
      <c r="A559" s="38"/>
      <c r="B559" s="86"/>
      <c r="D559" s="40"/>
      <c r="E559" s="40"/>
      <c r="F559" s="40"/>
      <c r="G559" s="40"/>
      <c r="H559" s="40"/>
      <c r="I559" s="40"/>
      <c r="J559" s="40"/>
      <c r="K559" s="40"/>
      <c r="L559" s="40"/>
      <c r="M559" s="40"/>
    </row>
    <row r="560" spans="1:13" ht="12.75" customHeight="1" x14ac:dyDescent="0.2">
      <c r="A560" s="38"/>
      <c r="B560" s="86"/>
      <c r="D560" s="40"/>
      <c r="E560" s="40"/>
      <c r="F560" s="40"/>
      <c r="G560" s="40"/>
      <c r="H560" s="40"/>
      <c r="I560" s="40"/>
      <c r="J560" s="40"/>
      <c r="K560" s="40"/>
      <c r="L560" s="40"/>
      <c r="M560" s="40"/>
    </row>
    <row r="561" spans="1:13" ht="12.75" customHeight="1" x14ac:dyDescent="0.2">
      <c r="A561" s="38"/>
      <c r="B561" s="86"/>
      <c r="D561" s="40"/>
      <c r="E561" s="40"/>
      <c r="F561" s="40"/>
      <c r="G561" s="40"/>
      <c r="H561" s="40"/>
      <c r="I561" s="40"/>
      <c r="J561" s="40"/>
      <c r="K561" s="40"/>
      <c r="L561" s="40"/>
      <c r="M561" s="40"/>
    </row>
    <row r="562" spans="1:13" ht="12.75" customHeight="1" x14ac:dyDescent="0.2">
      <c r="A562" s="38"/>
      <c r="B562" s="86"/>
      <c r="D562" s="40"/>
      <c r="E562" s="40"/>
      <c r="F562" s="40"/>
      <c r="G562" s="40"/>
      <c r="H562" s="40"/>
      <c r="I562" s="40"/>
      <c r="J562" s="40"/>
      <c r="K562" s="40"/>
      <c r="L562" s="40"/>
      <c r="M562" s="40"/>
    </row>
    <row r="563" spans="1:13" ht="12.75" customHeight="1" x14ac:dyDescent="0.2">
      <c r="A563" s="38"/>
      <c r="B563" s="86"/>
      <c r="D563" s="40"/>
      <c r="E563" s="40"/>
      <c r="F563" s="40"/>
      <c r="G563" s="40"/>
      <c r="H563" s="40"/>
      <c r="I563" s="40"/>
      <c r="J563" s="40"/>
      <c r="K563" s="40"/>
      <c r="L563" s="40"/>
      <c r="M563" s="40"/>
    </row>
    <row r="564" spans="1:13" ht="12.75" customHeight="1" x14ac:dyDescent="0.2">
      <c r="A564" s="38"/>
      <c r="B564" s="86"/>
      <c r="D564" s="40"/>
      <c r="E564" s="40"/>
      <c r="F564" s="40"/>
      <c r="G564" s="40"/>
      <c r="H564" s="40"/>
      <c r="I564" s="40"/>
      <c r="J564" s="40"/>
      <c r="K564" s="40"/>
      <c r="L564" s="40"/>
      <c r="M564" s="40"/>
    </row>
    <row r="565" spans="1:13" ht="12.75" customHeight="1" x14ac:dyDescent="0.2">
      <c r="A565" s="38"/>
      <c r="B565" s="86"/>
      <c r="D565" s="40"/>
      <c r="E565" s="40"/>
      <c r="F565" s="40"/>
      <c r="G565" s="40"/>
      <c r="H565" s="40"/>
      <c r="I565" s="40"/>
      <c r="J565" s="40"/>
      <c r="K565" s="40"/>
      <c r="L565" s="40"/>
      <c r="M565" s="40"/>
    </row>
    <row r="566" spans="1:13" ht="12.75" customHeight="1" x14ac:dyDescent="0.2">
      <c r="A566" s="38"/>
      <c r="B566" s="86"/>
      <c r="D566" s="40"/>
      <c r="E566" s="40"/>
      <c r="F566" s="40"/>
      <c r="G566" s="40"/>
      <c r="H566" s="40"/>
      <c r="I566" s="40"/>
      <c r="J566" s="40"/>
      <c r="K566" s="40"/>
      <c r="L566" s="40"/>
      <c r="M566" s="40"/>
    </row>
    <row r="567" spans="1:13" ht="12.75" customHeight="1" x14ac:dyDescent="0.2">
      <c r="A567" s="38"/>
      <c r="B567" s="86"/>
      <c r="D567" s="40"/>
      <c r="E567" s="40"/>
      <c r="F567" s="40"/>
      <c r="G567" s="40"/>
      <c r="H567" s="40"/>
      <c r="I567" s="40"/>
      <c r="J567" s="40"/>
      <c r="K567" s="40"/>
      <c r="L567" s="40"/>
      <c r="M567" s="40"/>
    </row>
    <row r="568" spans="1:13" ht="12.75" customHeight="1" x14ac:dyDescent="0.2">
      <c r="A568" s="38"/>
      <c r="B568" s="86"/>
      <c r="D568" s="40"/>
      <c r="E568" s="40"/>
      <c r="F568" s="40"/>
      <c r="G568" s="40"/>
      <c r="H568" s="40"/>
      <c r="I568" s="40"/>
      <c r="J568" s="40"/>
      <c r="K568" s="40"/>
      <c r="L568" s="40"/>
      <c r="M568" s="40"/>
    </row>
    <row r="569" spans="1:13" ht="12.75" customHeight="1" x14ac:dyDescent="0.2">
      <c r="A569" s="38"/>
      <c r="B569" s="86"/>
      <c r="D569" s="40"/>
      <c r="E569" s="40"/>
      <c r="F569" s="40"/>
      <c r="G569" s="40"/>
      <c r="H569" s="40"/>
      <c r="I569" s="40"/>
      <c r="J569" s="40"/>
      <c r="K569" s="40"/>
      <c r="L569" s="40"/>
      <c r="M569" s="40"/>
    </row>
    <row r="570" spans="1:13" ht="12.75" customHeight="1" x14ac:dyDescent="0.2">
      <c r="A570" s="38"/>
      <c r="B570" s="86"/>
      <c r="D570" s="40"/>
      <c r="E570" s="40"/>
      <c r="F570" s="40"/>
      <c r="G570" s="40"/>
      <c r="H570" s="40"/>
      <c r="I570" s="40"/>
      <c r="J570" s="40"/>
      <c r="K570" s="40"/>
      <c r="L570" s="40"/>
      <c r="M570" s="40"/>
    </row>
    <row r="571" spans="1:13" ht="12.75" customHeight="1" x14ac:dyDescent="0.2">
      <c r="A571" s="38"/>
      <c r="B571" s="86"/>
      <c r="D571" s="40"/>
      <c r="E571" s="40"/>
      <c r="F571" s="40"/>
      <c r="G571" s="40"/>
      <c r="H571" s="40"/>
      <c r="I571" s="40"/>
      <c r="J571" s="40"/>
      <c r="K571" s="40"/>
      <c r="L571" s="40"/>
      <c r="M571" s="40"/>
    </row>
    <row r="572" spans="1:13" ht="12.75" customHeight="1" x14ac:dyDescent="0.2">
      <c r="A572" s="38"/>
      <c r="B572" s="86"/>
      <c r="D572" s="40"/>
      <c r="E572" s="40"/>
      <c r="F572" s="40"/>
      <c r="G572" s="40"/>
      <c r="H572" s="40"/>
      <c r="I572" s="40"/>
      <c r="J572" s="40"/>
      <c r="K572" s="40"/>
      <c r="L572" s="40"/>
      <c r="M572" s="40"/>
    </row>
    <row r="573" spans="1:13" ht="12.75" customHeight="1" x14ac:dyDescent="0.2">
      <c r="A573" s="38"/>
      <c r="B573" s="86"/>
      <c r="D573" s="40"/>
      <c r="E573" s="40"/>
      <c r="F573" s="40"/>
      <c r="G573" s="40"/>
      <c r="H573" s="40"/>
      <c r="I573" s="40"/>
      <c r="J573" s="40"/>
      <c r="K573" s="40"/>
      <c r="L573" s="40"/>
      <c r="M573" s="40"/>
    </row>
    <row r="574" spans="1:13" ht="12.75" customHeight="1" x14ac:dyDescent="0.2">
      <c r="A574" s="38"/>
      <c r="B574" s="86"/>
      <c r="D574" s="40"/>
      <c r="E574" s="40"/>
      <c r="F574" s="40"/>
      <c r="G574" s="40"/>
      <c r="H574" s="40"/>
      <c r="I574" s="40"/>
      <c r="J574" s="40"/>
      <c r="K574" s="40"/>
      <c r="L574" s="40"/>
      <c r="M574" s="40"/>
    </row>
    <row r="575" spans="1:13" ht="12.75" customHeight="1" x14ac:dyDescent="0.2">
      <c r="A575" s="38"/>
      <c r="B575" s="86"/>
      <c r="D575" s="40"/>
      <c r="E575" s="40"/>
      <c r="F575" s="40"/>
      <c r="G575" s="40"/>
      <c r="H575" s="40"/>
      <c r="I575" s="40"/>
      <c r="J575" s="40"/>
      <c r="K575" s="40"/>
      <c r="L575" s="40"/>
      <c r="M575" s="40"/>
    </row>
    <row r="576" spans="1:13" ht="12.75" customHeight="1" x14ac:dyDescent="0.2">
      <c r="A576" s="38"/>
      <c r="B576" s="86"/>
      <c r="D576" s="40"/>
      <c r="E576" s="40"/>
      <c r="F576" s="40"/>
      <c r="G576" s="40"/>
      <c r="H576" s="40"/>
      <c r="I576" s="40"/>
      <c r="J576" s="40"/>
      <c r="K576" s="40"/>
      <c r="L576" s="40"/>
      <c r="M576" s="40"/>
    </row>
    <row r="577" spans="1:13" ht="12.75" customHeight="1" x14ac:dyDescent="0.2">
      <c r="A577" s="38"/>
      <c r="B577" s="86"/>
      <c r="D577" s="40"/>
      <c r="E577" s="40"/>
      <c r="F577" s="40"/>
      <c r="G577" s="40"/>
      <c r="H577" s="40"/>
      <c r="I577" s="40"/>
      <c r="J577" s="40"/>
      <c r="K577" s="40"/>
      <c r="L577" s="40"/>
      <c r="M577" s="40"/>
    </row>
    <row r="578" spans="1:13" ht="12.75" customHeight="1" x14ac:dyDescent="0.2">
      <c r="A578" s="38"/>
      <c r="B578" s="86"/>
      <c r="D578" s="40"/>
      <c r="E578" s="40"/>
      <c r="F578" s="40"/>
      <c r="G578" s="40"/>
      <c r="H578" s="40"/>
      <c r="I578" s="40"/>
      <c r="J578" s="40"/>
      <c r="K578" s="40"/>
      <c r="L578" s="40"/>
      <c r="M578" s="40"/>
    </row>
    <row r="579" spans="1:13" ht="12.75" customHeight="1" x14ac:dyDescent="0.2">
      <c r="A579" s="38"/>
      <c r="B579" s="86"/>
      <c r="D579" s="40"/>
      <c r="E579" s="40"/>
      <c r="F579" s="40"/>
      <c r="G579" s="40"/>
      <c r="H579" s="40"/>
      <c r="I579" s="40"/>
      <c r="J579" s="40"/>
      <c r="K579" s="40"/>
      <c r="L579" s="40"/>
      <c r="M579" s="40"/>
    </row>
    <row r="580" spans="1:13" ht="12.75" customHeight="1" x14ac:dyDescent="0.2">
      <c r="A580" s="38"/>
      <c r="B580" s="86"/>
      <c r="D580" s="40"/>
      <c r="E580" s="40"/>
      <c r="F580" s="40"/>
      <c r="G580" s="40"/>
      <c r="H580" s="40"/>
      <c r="I580" s="40"/>
      <c r="J580" s="40"/>
      <c r="K580" s="40"/>
      <c r="L580" s="40"/>
      <c r="M580" s="40"/>
    </row>
    <row r="581" spans="1:13" ht="12.75" customHeight="1" x14ac:dyDescent="0.2">
      <c r="A581" s="38"/>
      <c r="B581" s="86"/>
      <c r="D581" s="40"/>
      <c r="E581" s="40"/>
      <c r="F581" s="40"/>
      <c r="G581" s="40"/>
      <c r="H581" s="40"/>
      <c r="I581" s="40"/>
      <c r="J581" s="40"/>
      <c r="K581" s="40"/>
      <c r="L581" s="40"/>
      <c r="M581" s="40"/>
    </row>
    <row r="582" spans="1:13" ht="12.75" customHeight="1" x14ac:dyDescent="0.2">
      <c r="A582" s="38"/>
      <c r="B582" s="86"/>
      <c r="D582" s="40"/>
      <c r="E582" s="40"/>
      <c r="F582" s="40"/>
      <c r="G582" s="40"/>
      <c r="H582" s="40"/>
      <c r="I582" s="40"/>
      <c r="J582" s="40"/>
      <c r="K582" s="40"/>
      <c r="L582" s="40"/>
      <c r="M582" s="40"/>
    </row>
    <row r="583" spans="1:13" ht="12.75" customHeight="1" x14ac:dyDescent="0.2">
      <c r="A583" s="38"/>
      <c r="B583" s="86"/>
      <c r="D583" s="40"/>
      <c r="E583" s="40"/>
      <c r="F583" s="40"/>
      <c r="G583" s="40"/>
      <c r="H583" s="40"/>
      <c r="I583" s="40"/>
      <c r="J583" s="40"/>
      <c r="K583" s="40"/>
      <c r="L583" s="40"/>
      <c r="M583" s="40"/>
    </row>
    <row r="584" spans="1:13" ht="12.75" customHeight="1" x14ac:dyDescent="0.2">
      <c r="A584" s="38"/>
      <c r="B584" s="86"/>
      <c r="D584" s="40"/>
      <c r="E584" s="40"/>
      <c r="F584" s="40"/>
      <c r="G584" s="40"/>
      <c r="H584" s="40"/>
      <c r="I584" s="40"/>
      <c r="J584" s="40"/>
      <c r="K584" s="40"/>
      <c r="L584" s="40"/>
      <c r="M584" s="40"/>
    </row>
    <row r="585" spans="1:13" ht="12.75" customHeight="1" x14ac:dyDescent="0.2">
      <c r="A585" s="38"/>
      <c r="B585" s="86"/>
      <c r="D585" s="40"/>
      <c r="E585" s="40"/>
      <c r="F585" s="40"/>
      <c r="G585" s="40"/>
      <c r="H585" s="40"/>
      <c r="I585" s="40"/>
      <c r="J585" s="40"/>
      <c r="K585" s="40"/>
      <c r="L585" s="40"/>
      <c r="M585" s="40"/>
    </row>
    <row r="586" spans="1:13" ht="12.75" customHeight="1" x14ac:dyDescent="0.2">
      <c r="A586" s="38"/>
      <c r="B586" s="86"/>
      <c r="D586" s="40"/>
      <c r="E586" s="40"/>
      <c r="F586" s="40"/>
      <c r="G586" s="40"/>
      <c r="H586" s="40"/>
      <c r="I586" s="40"/>
      <c r="J586" s="40"/>
      <c r="K586" s="40"/>
      <c r="L586" s="40"/>
      <c r="M586" s="40"/>
    </row>
    <row r="587" spans="1:13" ht="12.75" customHeight="1" x14ac:dyDescent="0.2">
      <c r="A587" s="38"/>
      <c r="B587" s="86"/>
      <c r="D587" s="40"/>
      <c r="E587" s="40"/>
      <c r="F587" s="40"/>
      <c r="G587" s="40"/>
      <c r="H587" s="40"/>
      <c r="I587" s="40"/>
      <c r="J587" s="40"/>
      <c r="K587" s="40"/>
      <c r="L587" s="40"/>
      <c r="M587" s="40"/>
    </row>
    <row r="588" spans="1:13" ht="12.75" customHeight="1" x14ac:dyDescent="0.2">
      <c r="A588" s="38"/>
      <c r="B588" s="86"/>
      <c r="D588" s="40"/>
      <c r="E588" s="40"/>
      <c r="F588" s="40"/>
      <c r="G588" s="40"/>
      <c r="H588" s="40"/>
      <c r="I588" s="40"/>
      <c r="J588" s="40"/>
      <c r="K588" s="40"/>
      <c r="L588" s="40"/>
      <c r="M588" s="40"/>
    </row>
    <row r="589" spans="1:13" ht="12.75" customHeight="1" x14ac:dyDescent="0.2">
      <c r="A589" s="38"/>
      <c r="B589" s="86"/>
      <c r="D589" s="40"/>
      <c r="E589" s="40"/>
      <c r="F589" s="40"/>
      <c r="G589" s="40"/>
      <c r="H589" s="40"/>
      <c r="I589" s="40"/>
      <c r="J589" s="40"/>
      <c r="K589" s="40"/>
      <c r="L589" s="40"/>
      <c r="M589" s="40"/>
    </row>
    <row r="590" spans="1:13" ht="12.75" customHeight="1" x14ac:dyDescent="0.2">
      <c r="A590" s="38"/>
      <c r="B590" s="86"/>
      <c r="D590" s="40"/>
      <c r="E590" s="40"/>
      <c r="F590" s="40"/>
      <c r="G590" s="40"/>
      <c r="H590" s="40"/>
      <c r="I590" s="40"/>
      <c r="J590" s="40"/>
      <c r="K590" s="40"/>
      <c r="L590" s="40"/>
      <c r="M590" s="40"/>
    </row>
    <row r="591" spans="1:13" ht="12.75" customHeight="1" x14ac:dyDescent="0.2">
      <c r="A591" s="38"/>
      <c r="B591" s="86"/>
      <c r="D591" s="40"/>
      <c r="E591" s="40"/>
      <c r="F591" s="40"/>
      <c r="G591" s="40"/>
      <c r="H591" s="40"/>
      <c r="I591" s="40"/>
      <c r="J591" s="40"/>
      <c r="K591" s="40"/>
      <c r="L591" s="40"/>
      <c r="M591" s="40"/>
    </row>
    <row r="592" spans="1:13" ht="12.75" customHeight="1" x14ac:dyDescent="0.2">
      <c r="A592" s="38"/>
      <c r="B592" s="86"/>
      <c r="D592" s="40"/>
      <c r="E592" s="40"/>
      <c r="F592" s="40"/>
      <c r="G592" s="40"/>
      <c r="H592" s="40"/>
      <c r="I592" s="40"/>
      <c r="J592" s="40"/>
      <c r="K592" s="40"/>
      <c r="L592" s="40"/>
      <c r="M592" s="40"/>
    </row>
    <row r="593" spans="1:13" ht="12.75" customHeight="1" x14ac:dyDescent="0.2">
      <c r="A593" s="38"/>
      <c r="B593" s="86"/>
      <c r="D593" s="40"/>
      <c r="E593" s="40"/>
      <c r="F593" s="40"/>
      <c r="G593" s="40"/>
      <c r="H593" s="40"/>
      <c r="I593" s="40"/>
      <c r="J593" s="40"/>
      <c r="K593" s="40"/>
      <c r="L593" s="40"/>
      <c r="M593" s="40"/>
    </row>
    <row r="594" spans="1:13" ht="12.75" customHeight="1" x14ac:dyDescent="0.2">
      <c r="A594" s="38"/>
      <c r="B594" s="86"/>
      <c r="D594" s="40"/>
      <c r="E594" s="40"/>
      <c r="F594" s="40"/>
      <c r="G594" s="40"/>
      <c r="H594" s="40"/>
      <c r="I594" s="40"/>
      <c r="J594" s="40"/>
      <c r="K594" s="40"/>
      <c r="L594" s="40"/>
      <c r="M594" s="40"/>
    </row>
    <row r="595" spans="1:13" ht="12.75" customHeight="1" x14ac:dyDescent="0.2">
      <c r="A595" s="38"/>
      <c r="B595" s="86"/>
      <c r="D595" s="40"/>
      <c r="E595" s="40"/>
      <c r="F595" s="40"/>
      <c r="G595" s="40"/>
      <c r="H595" s="40"/>
      <c r="I595" s="40"/>
      <c r="J595" s="40"/>
      <c r="K595" s="40"/>
      <c r="L595" s="40"/>
      <c r="M595" s="40"/>
    </row>
    <row r="596" spans="1:13" ht="12.75" customHeight="1" x14ac:dyDescent="0.2">
      <c r="A596" s="38"/>
      <c r="B596" s="86"/>
      <c r="D596" s="40"/>
      <c r="E596" s="40"/>
      <c r="F596" s="40"/>
      <c r="G596" s="40"/>
      <c r="H596" s="40"/>
      <c r="I596" s="40"/>
      <c r="J596" s="40"/>
      <c r="K596" s="40"/>
      <c r="L596" s="40"/>
      <c r="M596" s="40"/>
    </row>
    <row r="597" spans="1:13" ht="12.75" customHeight="1" x14ac:dyDescent="0.2">
      <c r="A597" s="38"/>
      <c r="B597" s="86"/>
      <c r="D597" s="40"/>
      <c r="E597" s="40"/>
      <c r="F597" s="40"/>
      <c r="G597" s="40"/>
      <c r="H597" s="40"/>
      <c r="I597" s="40"/>
      <c r="J597" s="40"/>
      <c r="K597" s="40"/>
      <c r="L597" s="40"/>
      <c r="M597" s="40"/>
    </row>
    <row r="598" spans="1:13" ht="12.75" customHeight="1" x14ac:dyDescent="0.2">
      <c r="A598" s="38"/>
      <c r="B598" s="86"/>
      <c r="D598" s="40"/>
      <c r="E598" s="40"/>
      <c r="F598" s="40"/>
      <c r="G598" s="40"/>
      <c r="H598" s="40"/>
      <c r="I598" s="40"/>
      <c r="J598" s="40"/>
      <c r="K598" s="40"/>
      <c r="L598" s="40"/>
      <c r="M598" s="40"/>
    </row>
    <row r="599" spans="1:13" ht="12.75" customHeight="1" x14ac:dyDescent="0.2">
      <c r="A599" s="38"/>
      <c r="B599" s="86"/>
      <c r="D599" s="40"/>
      <c r="E599" s="40"/>
      <c r="F599" s="40"/>
      <c r="G599" s="40"/>
      <c r="H599" s="40"/>
      <c r="I599" s="40"/>
      <c r="J599" s="40"/>
      <c r="K599" s="40"/>
      <c r="L599" s="40"/>
      <c r="M599" s="40"/>
    </row>
    <row r="600" spans="1:13" ht="12.75" customHeight="1" x14ac:dyDescent="0.2">
      <c r="A600" s="38"/>
      <c r="B600" s="86"/>
      <c r="D600" s="40"/>
      <c r="E600" s="40"/>
      <c r="F600" s="40"/>
      <c r="G600" s="40"/>
      <c r="H600" s="40"/>
      <c r="I600" s="40"/>
      <c r="J600" s="40"/>
      <c r="K600" s="40"/>
      <c r="L600" s="40"/>
      <c r="M600" s="40"/>
    </row>
    <row r="601" spans="1:13" ht="12.75" customHeight="1" x14ac:dyDescent="0.2">
      <c r="A601" s="38"/>
      <c r="B601" s="86"/>
      <c r="D601" s="40"/>
      <c r="E601" s="40"/>
      <c r="F601" s="40"/>
      <c r="G601" s="40"/>
      <c r="H601" s="40"/>
      <c r="I601" s="40"/>
      <c r="J601" s="40"/>
      <c r="K601" s="40"/>
      <c r="L601" s="40"/>
      <c r="M601" s="40"/>
    </row>
    <row r="602" spans="1:13" ht="12.75" customHeight="1" x14ac:dyDescent="0.2">
      <c r="A602" s="38"/>
      <c r="B602" s="86"/>
      <c r="D602" s="40"/>
      <c r="E602" s="40"/>
      <c r="F602" s="40"/>
      <c r="G602" s="40"/>
      <c r="H602" s="40"/>
      <c r="I602" s="40"/>
      <c r="J602" s="40"/>
      <c r="K602" s="40"/>
      <c r="L602" s="40"/>
      <c r="M602" s="40"/>
    </row>
    <row r="603" spans="1:13" ht="12.75" customHeight="1" x14ac:dyDescent="0.2">
      <c r="A603" s="38"/>
      <c r="B603" s="86"/>
      <c r="D603" s="40"/>
      <c r="E603" s="40"/>
      <c r="F603" s="40"/>
      <c r="G603" s="40"/>
      <c r="H603" s="40"/>
      <c r="I603" s="40"/>
      <c r="J603" s="40"/>
      <c r="K603" s="40"/>
      <c r="L603" s="40"/>
      <c r="M603" s="40"/>
    </row>
    <row r="604" spans="1:13" ht="12.75" customHeight="1" x14ac:dyDescent="0.2">
      <c r="A604" s="38"/>
      <c r="B604" s="86"/>
      <c r="D604" s="40"/>
      <c r="E604" s="40"/>
      <c r="F604" s="40"/>
      <c r="G604" s="40"/>
      <c r="H604" s="40"/>
      <c r="I604" s="40"/>
      <c r="J604" s="40"/>
      <c r="K604" s="40"/>
      <c r="L604" s="40"/>
      <c r="M604" s="40"/>
    </row>
    <row r="605" spans="1:13" ht="12.75" customHeight="1" x14ac:dyDescent="0.2">
      <c r="A605" s="38"/>
      <c r="B605" s="86"/>
      <c r="D605" s="40"/>
      <c r="E605" s="40"/>
      <c r="F605" s="40"/>
      <c r="G605" s="40"/>
      <c r="H605" s="40"/>
      <c r="I605" s="40"/>
      <c r="J605" s="40"/>
      <c r="K605" s="40"/>
      <c r="L605" s="40"/>
      <c r="M605" s="40"/>
    </row>
    <row r="606" spans="1:13" ht="12.75" customHeight="1" x14ac:dyDescent="0.2">
      <c r="A606" s="38"/>
      <c r="B606" s="86"/>
      <c r="D606" s="40"/>
      <c r="E606" s="40"/>
      <c r="F606" s="40"/>
      <c r="G606" s="40"/>
      <c r="H606" s="40"/>
      <c r="I606" s="40"/>
      <c r="J606" s="40"/>
      <c r="K606" s="40"/>
      <c r="L606" s="40"/>
      <c r="M606" s="40"/>
    </row>
    <row r="607" spans="1:13" ht="12.75" customHeight="1" x14ac:dyDescent="0.2">
      <c r="A607" s="38"/>
      <c r="B607" s="86"/>
      <c r="D607" s="40"/>
      <c r="E607" s="40"/>
      <c r="F607" s="40"/>
      <c r="G607" s="40"/>
      <c r="H607" s="40"/>
      <c r="I607" s="40"/>
      <c r="J607" s="40"/>
      <c r="K607" s="40"/>
      <c r="L607" s="40"/>
      <c r="M607" s="40"/>
    </row>
    <row r="608" spans="1:13" ht="12.75" customHeight="1" x14ac:dyDescent="0.2">
      <c r="A608" s="38"/>
      <c r="B608" s="86"/>
      <c r="D608" s="40"/>
      <c r="E608" s="40"/>
      <c r="F608" s="40"/>
      <c r="G608" s="40"/>
      <c r="H608" s="40"/>
      <c r="I608" s="40"/>
      <c r="J608" s="40"/>
      <c r="K608" s="40"/>
      <c r="L608" s="40"/>
      <c r="M608" s="40"/>
    </row>
    <row r="609" spans="1:13" ht="12.75" customHeight="1" x14ac:dyDescent="0.2">
      <c r="A609" s="38"/>
      <c r="B609" s="86"/>
      <c r="D609" s="40"/>
      <c r="E609" s="40"/>
      <c r="F609" s="40"/>
      <c r="G609" s="40"/>
      <c r="H609" s="40"/>
      <c r="I609" s="40"/>
      <c r="J609" s="40"/>
      <c r="K609" s="40"/>
      <c r="L609" s="40"/>
      <c r="M609" s="40"/>
    </row>
    <row r="610" spans="1:13" ht="12.75" customHeight="1" x14ac:dyDescent="0.2">
      <c r="A610" s="38"/>
      <c r="B610" s="86"/>
      <c r="D610" s="40"/>
      <c r="E610" s="40"/>
      <c r="F610" s="40"/>
      <c r="G610" s="40"/>
      <c r="H610" s="40"/>
      <c r="I610" s="40"/>
      <c r="J610" s="40"/>
      <c r="K610" s="40"/>
      <c r="L610" s="40"/>
      <c r="M610" s="40"/>
    </row>
    <row r="611" spans="1:13" ht="12.75" customHeight="1" x14ac:dyDescent="0.2">
      <c r="A611" s="38"/>
      <c r="B611" s="86"/>
      <c r="D611" s="40"/>
      <c r="E611" s="40"/>
      <c r="F611" s="40"/>
      <c r="G611" s="40"/>
      <c r="H611" s="40"/>
      <c r="I611" s="40"/>
      <c r="J611" s="40"/>
      <c r="K611" s="40"/>
      <c r="L611" s="40"/>
      <c r="M611" s="40"/>
    </row>
    <row r="612" spans="1:13" ht="12.75" customHeight="1" x14ac:dyDescent="0.2">
      <c r="A612" s="38"/>
      <c r="B612" s="86"/>
      <c r="D612" s="40"/>
      <c r="E612" s="40"/>
      <c r="F612" s="40"/>
      <c r="G612" s="40"/>
      <c r="H612" s="40"/>
      <c r="I612" s="40"/>
      <c r="J612" s="40"/>
      <c r="K612" s="40"/>
      <c r="L612" s="40"/>
      <c r="M612" s="40"/>
    </row>
    <row r="613" spans="1:13" ht="12.75" customHeight="1" x14ac:dyDescent="0.2">
      <c r="A613" s="38"/>
      <c r="B613" s="86"/>
      <c r="D613" s="40"/>
      <c r="E613" s="40"/>
      <c r="F613" s="40"/>
      <c r="G613" s="40"/>
      <c r="H613" s="40"/>
      <c r="I613" s="40"/>
      <c r="J613" s="40"/>
      <c r="K613" s="40"/>
      <c r="L613" s="40"/>
      <c r="M613" s="40"/>
    </row>
    <row r="614" spans="1:13" ht="12.75" customHeight="1" x14ac:dyDescent="0.2">
      <c r="A614" s="38"/>
      <c r="B614" s="86"/>
      <c r="D614" s="40"/>
      <c r="E614" s="40"/>
      <c r="F614" s="40"/>
      <c r="G614" s="40"/>
      <c r="H614" s="40"/>
      <c r="I614" s="40"/>
      <c r="J614" s="40"/>
      <c r="K614" s="40"/>
      <c r="L614" s="40"/>
      <c r="M614" s="40"/>
    </row>
    <row r="615" spans="1:13" ht="12.75" customHeight="1" x14ac:dyDescent="0.2">
      <c r="A615" s="38"/>
      <c r="B615" s="86"/>
      <c r="D615" s="40"/>
      <c r="E615" s="40"/>
      <c r="F615" s="40"/>
      <c r="G615" s="40"/>
      <c r="H615" s="40"/>
      <c r="I615" s="40"/>
      <c r="J615" s="40"/>
      <c r="K615" s="40"/>
      <c r="L615" s="40"/>
      <c r="M615" s="40"/>
    </row>
    <row r="616" spans="1:13" ht="12.75" customHeight="1" x14ac:dyDescent="0.2">
      <c r="A616" s="38"/>
      <c r="B616" s="86"/>
      <c r="D616" s="40"/>
      <c r="E616" s="40"/>
      <c r="F616" s="40"/>
      <c r="G616" s="40"/>
      <c r="H616" s="40"/>
      <c r="I616" s="40"/>
      <c r="J616" s="40"/>
      <c r="K616" s="40"/>
      <c r="L616" s="40"/>
      <c r="M616" s="40"/>
    </row>
    <row r="617" spans="1:13" ht="12.75" customHeight="1" x14ac:dyDescent="0.2">
      <c r="A617" s="38"/>
      <c r="B617" s="86"/>
      <c r="D617" s="40"/>
      <c r="E617" s="40"/>
      <c r="F617" s="40"/>
      <c r="G617" s="40"/>
      <c r="H617" s="40"/>
      <c r="I617" s="40"/>
      <c r="J617" s="40"/>
      <c r="K617" s="40"/>
      <c r="L617" s="40"/>
      <c r="M617" s="40"/>
    </row>
    <row r="618" spans="1:13" ht="12.75" customHeight="1" x14ac:dyDescent="0.2">
      <c r="A618" s="38"/>
      <c r="B618" s="86"/>
      <c r="D618" s="40"/>
      <c r="E618" s="40"/>
      <c r="F618" s="40"/>
      <c r="G618" s="40"/>
      <c r="H618" s="40"/>
      <c r="I618" s="40"/>
      <c r="J618" s="40"/>
      <c r="K618" s="40"/>
      <c r="L618" s="40"/>
      <c r="M618" s="40"/>
    </row>
    <row r="619" spans="1:13" ht="12.75" customHeight="1" x14ac:dyDescent="0.2">
      <c r="A619" s="38"/>
      <c r="B619" s="86"/>
      <c r="D619" s="40"/>
      <c r="E619" s="40"/>
      <c r="F619" s="40"/>
      <c r="G619" s="40"/>
      <c r="H619" s="40"/>
      <c r="I619" s="40"/>
      <c r="J619" s="40"/>
      <c r="K619" s="40"/>
      <c r="L619" s="40"/>
      <c r="M619" s="40"/>
    </row>
    <row r="620" spans="1:13" ht="12.75" customHeight="1" x14ac:dyDescent="0.2">
      <c r="A620" s="38"/>
      <c r="B620" s="86"/>
      <c r="D620" s="40"/>
      <c r="E620" s="40"/>
      <c r="F620" s="40"/>
      <c r="G620" s="40"/>
      <c r="H620" s="40"/>
      <c r="I620" s="40"/>
      <c r="J620" s="40"/>
      <c r="K620" s="40"/>
      <c r="L620" s="40"/>
      <c r="M620" s="40"/>
    </row>
    <row r="621" spans="1:13" ht="12.75" customHeight="1" x14ac:dyDescent="0.2">
      <c r="A621" s="38"/>
      <c r="B621" s="86"/>
      <c r="D621" s="40"/>
      <c r="E621" s="40"/>
      <c r="F621" s="40"/>
      <c r="G621" s="40"/>
      <c r="H621" s="40"/>
      <c r="I621" s="40"/>
      <c r="J621" s="40"/>
      <c r="K621" s="40"/>
      <c r="L621" s="40"/>
      <c r="M621" s="40"/>
    </row>
    <row r="622" spans="1:13" ht="12.75" customHeight="1" x14ac:dyDescent="0.2">
      <c r="A622" s="38"/>
      <c r="B622" s="86"/>
      <c r="D622" s="40"/>
      <c r="E622" s="40"/>
      <c r="F622" s="40"/>
      <c r="G622" s="40"/>
      <c r="H622" s="40"/>
      <c r="I622" s="40"/>
      <c r="J622" s="40"/>
      <c r="K622" s="40"/>
      <c r="L622" s="40"/>
      <c r="M622" s="40"/>
    </row>
    <row r="623" spans="1:13" ht="12.75" customHeight="1" x14ac:dyDescent="0.2">
      <c r="A623" s="38"/>
      <c r="B623" s="86"/>
      <c r="D623" s="40"/>
      <c r="E623" s="40"/>
      <c r="F623" s="40"/>
      <c r="G623" s="40"/>
      <c r="H623" s="40"/>
      <c r="I623" s="40"/>
      <c r="J623" s="40"/>
      <c r="K623" s="40"/>
      <c r="L623" s="40"/>
      <c r="M623" s="40"/>
    </row>
    <row r="624" spans="1:13" ht="12.75" customHeight="1" x14ac:dyDescent="0.2">
      <c r="A624" s="38"/>
      <c r="B624" s="86"/>
      <c r="D624" s="40"/>
      <c r="E624" s="40"/>
      <c r="F624" s="40"/>
      <c r="G624" s="40"/>
      <c r="H624" s="40"/>
      <c r="I624" s="40"/>
      <c r="J624" s="40"/>
      <c r="K624" s="40"/>
      <c r="L624" s="40"/>
      <c r="M624" s="40"/>
    </row>
    <row r="625" spans="1:13" ht="12.75" customHeight="1" x14ac:dyDescent="0.2">
      <c r="A625" s="38"/>
      <c r="B625" s="86"/>
      <c r="D625" s="40"/>
      <c r="E625" s="40"/>
      <c r="F625" s="40"/>
      <c r="G625" s="40"/>
      <c r="H625" s="40"/>
      <c r="I625" s="40"/>
      <c r="J625" s="40"/>
      <c r="K625" s="40"/>
      <c r="L625" s="40"/>
      <c r="M625" s="40"/>
    </row>
    <row r="626" spans="1:13" ht="12.75" customHeight="1" x14ac:dyDescent="0.2">
      <c r="A626" s="38"/>
      <c r="B626" s="86"/>
      <c r="D626" s="40"/>
      <c r="E626" s="40"/>
      <c r="F626" s="40"/>
      <c r="G626" s="40"/>
      <c r="H626" s="40"/>
      <c r="I626" s="40"/>
      <c r="J626" s="40"/>
      <c r="K626" s="40"/>
      <c r="L626" s="40"/>
      <c r="M626" s="40"/>
    </row>
    <row r="627" spans="1:13" ht="12.75" customHeight="1" x14ac:dyDescent="0.2">
      <c r="A627" s="38"/>
      <c r="B627" s="86"/>
      <c r="D627" s="40"/>
      <c r="E627" s="40"/>
      <c r="F627" s="40"/>
      <c r="G627" s="40"/>
      <c r="H627" s="40"/>
      <c r="I627" s="40"/>
      <c r="J627" s="40"/>
      <c r="K627" s="40"/>
      <c r="L627" s="40"/>
      <c r="M627" s="40"/>
    </row>
    <row r="628" spans="1:13" ht="12.75" customHeight="1" x14ac:dyDescent="0.2">
      <c r="A628" s="38"/>
      <c r="B628" s="86"/>
      <c r="D628" s="40"/>
      <c r="E628" s="40"/>
      <c r="F628" s="40"/>
      <c r="G628" s="40"/>
      <c r="H628" s="40"/>
      <c r="I628" s="40"/>
      <c r="J628" s="40"/>
      <c r="K628" s="40"/>
      <c r="L628" s="40"/>
      <c r="M628" s="40"/>
    </row>
    <row r="629" spans="1:13" ht="12.75" customHeight="1" x14ac:dyDescent="0.2">
      <c r="A629" s="38"/>
      <c r="B629" s="86"/>
      <c r="D629" s="40"/>
      <c r="E629" s="40"/>
      <c r="F629" s="40"/>
      <c r="G629" s="40"/>
      <c r="H629" s="40"/>
      <c r="I629" s="40"/>
      <c r="J629" s="40"/>
      <c r="K629" s="40"/>
      <c r="L629" s="40"/>
      <c r="M629" s="40"/>
    </row>
    <row r="630" spans="1:13" ht="12.75" customHeight="1" x14ac:dyDescent="0.2">
      <c r="A630" s="38"/>
      <c r="B630" s="86"/>
      <c r="D630" s="40"/>
      <c r="E630" s="40"/>
      <c r="F630" s="40"/>
      <c r="G630" s="40"/>
      <c r="H630" s="40"/>
      <c r="I630" s="40"/>
      <c r="J630" s="40"/>
      <c r="K630" s="40"/>
      <c r="L630" s="40"/>
      <c r="M630" s="40"/>
    </row>
    <row r="631" spans="1:13" ht="12.75" customHeight="1" x14ac:dyDescent="0.2">
      <c r="A631" s="38"/>
      <c r="B631" s="86"/>
      <c r="D631" s="40"/>
      <c r="E631" s="40"/>
      <c r="F631" s="40"/>
      <c r="G631" s="40"/>
      <c r="H631" s="40"/>
      <c r="I631" s="40"/>
      <c r="J631" s="40"/>
      <c r="K631" s="40"/>
      <c r="L631" s="40"/>
      <c r="M631" s="40"/>
    </row>
    <row r="632" spans="1:13" ht="12.75" customHeight="1" x14ac:dyDescent="0.2">
      <c r="A632" s="38"/>
      <c r="B632" s="86"/>
      <c r="D632" s="40"/>
      <c r="E632" s="40"/>
      <c r="F632" s="40"/>
      <c r="G632" s="40"/>
      <c r="H632" s="40"/>
      <c r="I632" s="40"/>
      <c r="J632" s="40"/>
      <c r="K632" s="40"/>
      <c r="L632" s="40"/>
      <c r="M632" s="40"/>
    </row>
    <row r="633" spans="1:13" ht="12.75" customHeight="1" x14ac:dyDescent="0.2">
      <c r="A633" s="38"/>
      <c r="B633" s="86"/>
      <c r="D633" s="40"/>
      <c r="E633" s="40"/>
      <c r="F633" s="40"/>
      <c r="G633" s="40"/>
      <c r="H633" s="40"/>
      <c r="I633" s="40"/>
      <c r="J633" s="40"/>
      <c r="K633" s="40"/>
      <c r="L633" s="40"/>
      <c r="M633" s="40"/>
    </row>
    <row r="634" spans="1:13" ht="12.75" customHeight="1" x14ac:dyDescent="0.2">
      <c r="A634" s="38"/>
      <c r="B634" s="86"/>
      <c r="D634" s="40"/>
      <c r="E634" s="40"/>
      <c r="F634" s="40"/>
      <c r="G634" s="40"/>
      <c r="H634" s="40"/>
      <c r="I634" s="40"/>
      <c r="J634" s="40"/>
      <c r="K634" s="40"/>
      <c r="L634" s="40"/>
      <c r="M634" s="40"/>
    </row>
    <row r="635" spans="1:13" ht="12.75" customHeight="1" x14ac:dyDescent="0.2">
      <c r="A635" s="38"/>
      <c r="B635" s="86"/>
      <c r="D635" s="40"/>
      <c r="E635" s="40"/>
      <c r="F635" s="40"/>
      <c r="G635" s="40"/>
      <c r="H635" s="40"/>
      <c r="I635" s="40"/>
      <c r="J635" s="40"/>
      <c r="K635" s="40"/>
      <c r="L635" s="40"/>
      <c r="M635" s="40"/>
    </row>
    <row r="636" spans="1:13" ht="12.75" customHeight="1" x14ac:dyDescent="0.2">
      <c r="A636" s="38"/>
      <c r="B636" s="86"/>
      <c r="D636" s="40"/>
      <c r="E636" s="40"/>
      <c r="F636" s="40"/>
      <c r="G636" s="40"/>
      <c r="H636" s="40"/>
      <c r="I636" s="40"/>
      <c r="J636" s="40"/>
      <c r="K636" s="40"/>
      <c r="L636" s="40"/>
      <c r="M636" s="40"/>
    </row>
    <row r="637" spans="1:13" ht="12.75" customHeight="1" x14ac:dyDescent="0.2">
      <c r="A637" s="38"/>
      <c r="B637" s="86"/>
      <c r="D637" s="40"/>
      <c r="E637" s="40"/>
      <c r="F637" s="40"/>
      <c r="G637" s="40"/>
      <c r="H637" s="40"/>
      <c r="I637" s="40"/>
      <c r="J637" s="40"/>
      <c r="K637" s="40"/>
      <c r="L637" s="40"/>
      <c r="M637" s="40"/>
    </row>
    <row r="638" spans="1:13" ht="12.75" customHeight="1" x14ac:dyDescent="0.2">
      <c r="A638" s="38"/>
      <c r="B638" s="86"/>
      <c r="D638" s="40"/>
      <c r="E638" s="40"/>
      <c r="F638" s="40"/>
      <c r="G638" s="40"/>
      <c r="H638" s="40"/>
      <c r="I638" s="40"/>
      <c r="J638" s="40"/>
      <c r="K638" s="40"/>
      <c r="L638" s="40"/>
      <c r="M638" s="40"/>
    </row>
    <row r="639" spans="1:13" ht="12.75" customHeight="1" x14ac:dyDescent="0.2">
      <c r="A639" s="38"/>
      <c r="B639" s="86"/>
      <c r="D639" s="40"/>
      <c r="E639" s="40"/>
      <c r="F639" s="40"/>
      <c r="G639" s="40"/>
      <c r="H639" s="40"/>
      <c r="I639" s="40"/>
      <c r="J639" s="40"/>
      <c r="K639" s="40"/>
      <c r="L639" s="40"/>
      <c r="M639" s="40"/>
    </row>
    <row r="640" spans="1:13" ht="12.75" customHeight="1" x14ac:dyDescent="0.2">
      <c r="A640" s="38"/>
      <c r="B640" s="86"/>
      <c r="D640" s="40"/>
      <c r="E640" s="40"/>
      <c r="F640" s="40"/>
      <c r="G640" s="40"/>
      <c r="H640" s="40"/>
      <c r="I640" s="40"/>
      <c r="J640" s="40"/>
      <c r="K640" s="40"/>
      <c r="L640" s="40"/>
      <c r="M640" s="40"/>
    </row>
    <row r="641" spans="1:13" ht="12.75" customHeight="1" x14ac:dyDescent="0.2">
      <c r="A641" s="38"/>
      <c r="B641" s="86"/>
      <c r="D641" s="40"/>
      <c r="E641" s="40"/>
      <c r="F641" s="40"/>
      <c r="G641" s="40"/>
      <c r="H641" s="40"/>
      <c r="I641" s="40"/>
      <c r="J641" s="40"/>
      <c r="K641" s="40"/>
      <c r="L641" s="40"/>
      <c r="M641" s="40"/>
    </row>
    <row r="642" spans="1:13" ht="12.75" customHeight="1" x14ac:dyDescent="0.2">
      <c r="A642" s="38"/>
      <c r="B642" s="86"/>
      <c r="D642" s="40"/>
      <c r="E642" s="40"/>
      <c r="F642" s="40"/>
      <c r="G642" s="40"/>
      <c r="H642" s="40"/>
      <c r="I642" s="40"/>
      <c r="J642" s="40"/>
      <c r="K642" s="40"/>
      <c r="L642" s="40"/>
      <c r="M642" s="40"/>
    </row>
    <row r="643" spans="1:13" ht="12.75" customHeight="1" x14ac:dyDescent="0.2">
      <c r="A643" s="38"/>
      <c r="B643" s="86"/>
      <c r="D643" s="40"/>
      <c r="E643" s="40"/>
      <c r="F643" s="40"/>
      <c r="G643" s="40"/>
      <c r="H643" s="40"/>
      <c r="I643" s="40"/>
      <c r="J643" s="40"/>
      <c r="K643" s="40"/>
      <c r="L643" s="40"/>
      <c r="M643" s="40"/>
    </row>
    <row r="644" spans="1:13" ht="12.75" customHeight="1" x14ac:dyDescent="0.2">
      <c r="A644" s="38"/>
      <c r="B644" s="86"/>
      <c r="D644" s="40"/>
      <c r="E644" s="40"/>
      <c r="F644" s="40"/>
      <c r="G644" s="40"/>
      <c r="H644" s="40"/>
      <c r="I644" s="40"/>
      <c r="J644" s="40"/>
      <c r="K644" s="40"/>
      <c r="L644" s="40"/>
      <c r="M644" s="40"/>
    </row>
    <row r="645" spans="1:13" ht="12.75" customHeight="1" x14ac:dyDescent="0.2">
      <c r="A645" s="38"/>
      <c r="B645" s="86"/>
      <c r="D645" s="40"/>
      <c r="E645" s="40"/>
      <c r="F645" s="40"/>
      <c r="G645" s="40"/>
      <c r="H645" s="40"/>
      <c r="I645" s="40"/>
      <c r="J645" s="40"/>
      <c r="K645" s="40"/>
      <c r="L645" s="40"/>
      <c r="M645" s="40"/>
    </row>
    <row r="646" spans="1:13" ht="12.75" customHeight="1" x14ac:dyDescent="0.2">
      <c r="A646" s="38"/>
      <c r="B646" s="86"/>
      <c r="D646" s="40"/>
      <c r="E646" s="40"/>
      <c r="F646" s="40"/>
      <c r="G646" s="40"/>
      <c r="H646" s="40"/>
      <c r="I646" s="40"/>
      <c r="J646" s="40"/>
      <c r="K646" s="40"/>
      <c r="L646" s="40"/>
      <c r="M646" s="40"/>
    </row>
    <row r="647" spans="1:13" ht="12.75" customHeight="1" x14ac:dyDescent="0.2">
      <c r="A647" s="38"/>
      <c r="B647" s="86"/>
      <c r="D647" s="40"/>
      <c r="E647" s="40"/>
      <c r="F647" s="40"/>
      <c r="G647" s="40"/>
      <c r="H647" s="40"/>
      <c r="I647" s="40"/>
      <c r="J647" s="40"/>
      <c r="K647" s="40"/>
      <c r="L647" s="40"/>
      <c r="M647" s="40"/>
    </row>
    <row r="648" spans="1:13" ht="12.75" customHeight="1" x14ac:dyDescent="0.2">
      <c r="A648" s="38"/>
      <c r="B648" s="86"/>
      <c r="D648" s="40"/>
      <c r="E648" s="40"/>
      <c r="F648" s="40"/>
      <c r="G648" s="40"/>
      <c r="H648" s="40"/>
      <c r="I648" s="40"/>
      <c r="J648" s="40"/>
      <c r="K648" s="40"/>
      <c r="L648" s="40"/>
      <c r="M648" s="40"/>
    </row>
    <row r="649" spans="1:13" ht="12.75" customHeight="1" x14ac:dyDescent="0.2">
      <c r="A649" s="38"/>
      <c r="B649" s="86"/>
      <c r="D649" s="40"/>
      <c r="E649" s="40"/>
      <c r="F649" s="40"/>
      <c r="G649" s="40"/>
      <c r="H649" s="40"/>
      <c r="I649" s="40"/>
      <c r="J649" s="40"/>
      <c r="K649" s="40"/>
      <c r="L649" s="40"/>
      <c r="M649" s="40"/>
    </row>
    <row r="650" spans="1:13" ht="12.75" customHeight="1" x14ac:dyDescent="0.2">
      <c r="A650" s="38"/>
      <c r="B650" s="86"/>
      <c r="D650" s="40"/>
      <c r="E650" s="40"/>
      <c r="F650" s="40"/>
      <c r="G650" s="40"/>
      <c r="H650" s="40"/>
      <c r="I650" s="40"/>
      <c r="J650" s="40"/>
      <c r="K650" s="40"/>
      <c r="L650" s="40"/>
      <c r="M650" s="40"/>
    </row>
    <row r="651" spans="1:13" ht="12.75" customHeight="1" x14ac:dyDescent="0.2">
      <c r="A651" s="38"/>
      <c r="B651" s="86"/>
      <c r="D651" s="40"/>
      <c r="E651" s="40"/>
      <c r="F651" s="40"/>
      <c r="G651" s="40"/>
      <c r="H651" s="40"/>
      <c r="I651" s="40"/>
      <c r="J651" s="40"/>
      <c r="K651" s="40"/>
      <c r="L651" s="40"/>
      <c r="M651" s="40"/>
    </row>
    <row r="652" spans="1:13" ht="12.75" customHeight="1" x14ac:dyDescent="0.2">
      <c r="A652" s="38"/>
      <c r="B652" s="86"/>
      <c r="D652" s="40"/>
      <c r="E652" s="40"/>
      <c r="F652" s="40"/>
      <c r="G652" s="40"/>
      <c r="H652" s="40"/>
      <c r="I652" s="40"/>
      <c r="J652" s="40"/>
      <c r="K652" s="40"/>
      <c r="L652" s="40"/>
      <c r="M652" s="40"/>
    </row>
    <row r="653" spans="1:13" ht="12.75" customHeight="1" x14ac:dyDescent="0.2">
      <c r="A653" s="38"/>
      <c r="B653" s="86"/>
      <c r="D653" s="40"/>
      <c r="E653" s="40"/>
      <c r="F653" s="40"/>
      <c r="G653" s="40"/>
      <c r="H653" s="40"/>
      <c r="I653" s="40"/>
      <c r="J653" s="40"/>
      <c r="K653" s="40"/>
      <c r="L653" s="40"/>
      <c r="M653" s="40"/>
    </row>
    <row r="654" spans="1:13" ht="12.75" customHeight="1" x14ac:dyDescent="0.2">
      <c r="A654" s="38"/>
      <c r="B654" s="86"/>
      <c r="D654" s="40"/>
      <c r="E654" s="40"/>
      <c r="F654" s="40"/>
      <c r="G654" s="40"/>
      <c r="H654" s="40"/>
      <c r="I654" s="40"/>
      <c r="J654" s="40"/>
      <c r="K654" s="40"/>
      <c r="L654" s="40"/>
      <c r="M654" s="40"/>
    </row>
    <row r="655" spans="1:13" ht="12.75" customHeight="1" x14ac:dyDescent="0.2">
      <c r="A655" s="38"/>
      <c r="B655" s="86"/>
      <c r="D655" s="40"/>
      <c r="E655" s="40"/>
      <c r="F655" s="40"/>
      <c r="G655" s="40"/>
      <c r="H655" s="40"/>
      <c r="I655" s="40"/>
      <c r="J655" s="40"/>
      <c r="K655" s="40"/>
      <c r="L655" s="40"/>
      <c r="M655" s="40"/>
    </row>
    <row r="656" spans="1:13" ht="12.75" customHeight="1" x14ac:dyDescent="0.2">
      <c r="A656" s="38"/>
      <c r="B656" s="86"/>
      <c r="D656" s="40"/>
      <c r="E656" s="40"/>
      <c r="F656" s="40"/>
      <c r="G656" s="40"/>
      <c r="H656" s="40"/>
      <c r="I656" s="40"/>
      <c r="J656" s="40"/>
      <c r="K656" s="40"/>
      <c r="L656" s="40"/>
      <c r="M656" s="40"/>
    </row>
    <row r="657" spans="1:13" ht="12.75" customHeight="1" x14ac:dyDescent="0.2">
      <c r="A657" s="38"/>
      <c r="B657" s="86"/>
      <c r="D657" s="40"/>
      <c r="E657" s="40"/>
      <c r="F657" s="40"/>
      <c r="G657" s="40"/>
      <c r="H657" s="40"/>
      <c r="I657" s="40"/>
      <c r="J657" s="40"/>
      <c r="K657" s="40"/>
      <c r="L657" s="40"/>
      <c r="M657" s="40"/>
    </row>
    <row r="658" spans="1:13" ht="12.75" customHeight="1" x14ac:dyDescent="0.2">
      <c r="A658" s="38"/>
      <c r="B658" s="86"/>
      <c r="D658" s="40"/>
      <c r="E658" s="40"/>
      <c r="F658" s="40"/>
      <c r="G658" s="40"/>
      <c r="H658" s="40"/>
      <c r="I658" s="40"/>
      <c r="J658" s="40"/>
      <c r="K658" s="40"/>
      <c r="L658" s="40"/>
      <c r="M658" s="40"/>
    </row>
    <row r="659" spans="1:13" ht="12.75" customHeight="1" x14ac:dyDescent="0.2">
      <c r="A659" s="38"/>
      <c r="B659" s="86"/>
      <c r="D659" s="40"/>
      <c r="E659" s="40"/>
      <c r="F659" s="40"/>
      <c r="G659" s="40"/>
      <c r="H659" s="40"/>
      <c r="I659" s="40"/>
      <c r="J659" s="40"/>
      <c r="K659" s="40"/>
      <c r="L659" s="40"/>
      <c r="M659" s="40"/>
    </row>
    <row r="660" spans="1:13" ht="12.75" customHeight="1" x14ac:dyDescent="0.2">
      <c r="A660" s="38"/>
      <c r="B660" s="86"/>
      <c r="D660" s="40"/>
      <c r="E660" s="40"/>
      <c r="F660" s="40"/>
      <c r="G660" s="40"/>
      <c r="H660" s="40"/>
      <c r="I660" s="40"/>
      <c r="J660" s="40"/>
      <c r="K660" s="40"/>
      <c r="L660" s="40"/>
      <c r="M660" s="40"/>
    </row>
    <row r="661" spans="1:13" ht="12.75" customHeight="1" x14ac:dyDescent="0.2">
      <c r="A661" s="38"/>
      <c r="B661" s="86"/>
      <c r="D661" s="40"/>
      <c r="E661" s="40"/>
      <c r="F661" s="40"/>
      <c r="G661" s="40"/>
      <c r="H661" s="40"/>
      <c r="I661" s="40"/>
      <c r="J661" s="40"/>
      <c r="K661" s="40"/>
      <c r="L661" s="40"/>
      <c r="M661" s="40"/>
    </row>
    <row r="662" spans="1:13" ht="12.75" customHeight="1" x14ac:dyDescent="0.2">
      <c r="A662" s="38"/>
      <c r="B662" s="86"/>
      <c r="D662" s="40"/>
      <c r="E662" s="40"/>
      <c r="F662" s="40"/>
      <c r="G662" s="40"/>
      <c r="H662" s="40"/>
      <c r="I662" s="40"/>
      <c r="J662" s="40"/>
      <c r="K662" s="40"/>
      <c r="L662" s="40"/>
      <c r="M662" s="40"/>
    </row>
    <row r="663" spans="1:13" ht="12.75" customHeight="1" x14ac:dyDescent="0.2">
      <c r="A663" s="38"/>
      <c r="B663" s="86"/>
      <c r="D663" s="40"/>
      <c r="E663" s="40"/>
      <c r="F663" s="40"/>
      <c r="G663" s="40"/>
      <c r="H663" s="40"/>
      <c r="I663" s="40"/>
      <c r="J663" s="40"/>
      <c r="K663" s="40"/>
      <c r="L663" s="40"/>
      <c r="M663" s="40"/>
    </row>
    <row r="664" spans="1:13" ht="12.75" customHeight="1" x14ac:dyDescent="0.2">
      <c r="A664" s="38"/>
      <c r="B664" s="86"/>
      <c r="D664" s="40"/>
      <c r="E664" s="40"/>
      <c r="F664" s="40"/>
      <c r="G664" s="40"/>
      <c r="H664" s="40"/>
      <c r="I664" s="40"/>
      <c r="J664" s="40"/>
      <c r="K664" s="40"/>
      <c r="L664" s="40"/>
      <c r="M664" s="40"/>
    </row>
    <row r="665" spans="1:13" ht="12.75" customHeight="1" x14ac:dyDescent="0.2">
      <c r="A665" s="38"/>
      <c r="B665" s="86"/>
      <c r="D665" s="40"/>
      <c r="E665" s="40"/>
      <c r="F665" s="40"/>
      <c r="G665" s="40"/>
      <c r="H665" s="40"/>
      <c r="I665" s="40"/>
      <c r="J665" s="40"/>
      <c r="K665" s="40"/>
      <c r="L665" s="40"/>
      <c r="M665" s="40"/>
    </row>
    <row r="666" spans="1:13" ht="12.75" customHeight="1" x14ac:dyDescent="0.2">
      <c r="A666" s="38"/>
      <c r="B666" s="86"/>
      <c r="D666" s="40"/>
      <c r="E666" s="40"/>
      <c r="F666" s="40"/>
      <c r="G666" s="40"/>
      <c r="H666" s="40"/>
      <c r="I666" s="40"/>
      <c r="J666" s="40"/>
      <c r="K666" s="40"/>
      <c r="L666" s="40"/>
      <c r="M666" s="40"/>
    </row>
    <row r="667" spans="1:13" ht="12.75" customHeight="1" x14ac:dyDescent="0.2">
      <c r="A667" s="38"/>
      <c r="B667" s="86"/>
      <c r="D667" s="40"/>
      <c r="E667" s="40"/>
      <c r="F667" s="40"/>
      <c r="G667" s="40"/>
      <c r="H667" s="40"/>
      <c r="I667" s="40"/>
      <c r="J667" s="40"/>
      <c r="K667" s="40"/>
      <c r="L667" s="40"/>
      <c r="M667" s="40"/>
    </row>
    <row r="668" spans="1:13" ht="12.75" customHeight="1" x14ac:dyDescent="0.2">
      <c r="A668" s="38"/>
      <c r="B668" s="86"/>
      <c r="D668" s="40"/>
      <c r="E668" s="40"/>
      <c r="F668" s="40"/>
      <c r="G668" s="40"/>
      <c r="H668" s="40"/>
      <c r="I668" s="40"/>
      <c r="J668" s="40"/>
      <c r="K668" s="40"/>
      <c r="L668" s="40"/>
      <c r="M668" s="40"/>
    </row>
    <row r="669" spans="1:13" ht="12.75" customHeight="1" x14ac:dyDescent="0.2">
      <c r="A669" s="38"/>
      <c r="B669" s="86"/>
      <c r="D669" s="40"/>
      <c r="E669" s="40"/>
      <c r="F669" s="40"/>
      <c r="G669" s="40"/>
      <c r="H669" s="40"/>
      <c r="I669" s="40"/>
      <c r="J669" s="40"/>
      <c r="K669" s="40"/>
      <c r="L669" s="40"/>
      <c r="M669" s="40"/>
    </row>
    <row r="670" spans="1:13" ht="12.75" customHeight="1" x14ac:dyDescent="0.2">
      <c r="A670" s="38"/>
      <c r="B670" s="86"/>
      <c r="D670" s="40"/>
      <c r="E670" s="40"/>
      <c r="F670" s="40"/>
      <c r="G670" s="40"/>
      <c r="H670" s="40"/>
      <c r="I670" s="40"/>
      <c r="J670" s="40"/>
      <c r="K670" s="40"/>
      <c r="L670" s="40"/>
      <c r="M670" s="40"/>
    </row>
    <row r="671" spans="1:13" ht="12.75" customHeight="1" x14ac:dyDescent="0.2">
      <c r="A671" s="38"/>
      <c r="B671" s="86"/>
      <c r="D671" s="40"/>
      <c r="E671" s="40"/>
      <c r="F671" s="40"/>
      <c r="G671" s="40"/>
      <c r="H671" s="40"/>
      <c r="I671" s="40"/>
      <c r="J671" s="40"/>
      <c r="K671" s="40"/>
      <c r="L671" s="40"/>
      <c r="M671" s="40"/>
    </row>
    <row r="672" spans="1:13" ht="12.75" customHeight="1" x14ac:dyDescent="0.2">
      <c r="A672" s="38"/>
      <c r="B672" s="86"/>
      <c r="D672" s="40"/>
      <c r="E672" s="40"/>
      <c r="F672" s="40"/>
      <c r="G672" s="40"/>
      <c r="H672" s="40"/>
      <c r="I672" s="40"/>
      <c r="J672" s="40"/>
      <c r="K672" s="40"/>
      <c r="L672" s="40"/>
      <c r="M672" s="40"/>
    </row>
    <row r="673" spans="1:13" ht="12.75" customHeight="1" x14ac:dyDescent="0.2">
      <c r="A673" s="38"/>
      <c r="B673" s="86"/>
      <c r="D673" s="40"/>
      <c r="E673" s="40"/>
      <c r="F673" s="40"/>
      <c r="G673" s="40"/>
      <c r="H673" s="40"/>
      <c r="I673" s="40"/>
      <c r="J673" s="40"/>
      <c r="K673" s="40"/>
      <c r="L673" s="40"/>
      <c r="M673" s="40"/>
    </row>
    <row r="674" spans="1:13" ht="12.75" customHeight="1" x14ac:dyDescent="0.2">
      <c r="A674" s="38"/>
      <c r="B674" s="86"/>
      <c r="D674" s="40"/>
      <c r="E674" s="40"/>
      <c r="F674" s="40"/>
      <c r="G674" s="40"/>
      <c r="H674" s="40"/>
      <c r="I674" s="40"/>
      <c r="J674" s="40"/>
      <c r="K674" s="40"/>
      <c r="L674" s="40"/>
      <c r="M674" s="40"/>
    </row>
    <row r="675" spans="1:13" ht="12.75" customHeight="1" x14ac:dyDescent="0.2">
      <c r="A675" s="38"/>
      <c r="B675" s="86"/>
      <c r="D675" s="40"/>
      <c r="E675" s="40"/>
      <c r="F675" s="40"/>
      <c r="G675" s="40"/>
      <c r="H675" s="40"/>
      <c r="I675" s="40"/>
      <c r="J675" s="40"/>
      <c r="K675" s="40"/>
      <c r="L675" s="40"/>
      <c r="M675" s="40"/>
    </row>
    <row r="676" spans="1:13" ht="12.75" customHeight="1" x14ac:dyDescent="0.2">
      <c r="A676" s="38"/>
      <c r="B676" s="86"/>
      <c r="D676" s="40"/>
      <c r="E676" s="40"/>
      <c r="F676" s="40"/>
      <c r="G676" s="40"/>
      <c r="H676" s="40"/>
      <c r="I676" s="40"/>
      <c r="J676" s="40"/>
      <c r="K676" s="40"/>
      <c r="L676" s="40"/>
      <c r="M676" s="40"/>
    </row>
    <row r="677" spans="1:13" ht="12.75" customHeight="1" x14ac:dyDescent="0.2">
      <c r="A677" s="38"/>
      <c r="B677" s="86"/>
      <c r="D677" s="40"/>
      <c r="E677" s="40"/>
      <c r="F677" s="40"/>
      <c r="G677" s="40"/>
      <c r="H677" s="40"/>
      <c r="I677" s="40"/>
      <c r="J677" s="40"/>
      <c r="K677" s="40"/>
      <c r="L677" s="40"/>
      <c r="M677" s="40"/>
    </row>
    <row r="678" spans="1:13" ht="12.75" customHeight="1" x14ac:dyDescent="0.2">
      <c r="A678" s="38"/>
      <c r="B678" s="86"/>
      <c r="D678" s="40"/>
      <c r="E678" s="40"/>
      <c r="F678" s="40"/>
      <c r="G678" s="40"/>
      <c r="H678" s="40"/>
      <c r="I678" s="40"/>
      <c r="J678" s="40"/>
      <c r="K678" s="40"/>
      <c r="L678" s="40"/>
      <c r="M678" s="40"/>
    </row>
    <row r="679" spans="1:13" ht="12.75" customHeight="1" x14ac:dyDescent="0.2">
      <c r="A679" s="38"/>
      <c r="B679" s="86"/>
      <c r="D679" s="40"/>
      <c r="E679" s="40"/>
      <c r="F679" s="40"/>
      <c r="G679" s="40"/>
      <c r="H679" s="40"/>
      <c r="I679" s="40"/>
      <c r="J679" s="40"/>
      <c r="K679" s="40"/>
      <c r="L679" s="40"/>
      <c r="M679" s="40"/>
    </row>
    <row r="680" spans="1:13" ht="12.75" customHeight="1" x14ac:dyDescent="0.2">
      <c r="A680" s="38"/>
      <c r="B680" s="86"/>
      <c r="D680" s="40"/>
      <c r="E680" s="40"/>
      <c r="F680" s="40"/>
      <c r="G680" s="40"/>
      <c r="H680" s="40"/>
      <c r="I680" s="40"/>
      <c r="J680" s="40"/>
      <c r="K680" s="40"/>
      <c r="L680" s="40"/>
      <c r="M680" s="40"/>
    </row>
    <row r="681" spans="1:13" ht="12.75" customHeight="1" x14ac:dyDescent="0.2">
      <c r="A681" s="38"/>
      <c r="B681" s="86"/>
      <c r="D681" s="40"/>
      <c r="E681" s="40"/>
      <c r="F681" s="40"/>
      <c r="G681" s="40"/>
      <c r="H681" s="40"/>
      <c r="I681" s="40"/>
      <c r="J681" s="40"/>
      <c r="K681" s="40"/>
      <c r="L681" s="40"/>
      <c r="M681" s="40"/>
    </row>
    <row r="682" spans="1:13" ht="12.75" customHeight="1" x14ac:dyDescent="0.2">
      <c r="A682" s="38"/>
      <c r="B682" s="86"/>
      <c r="D682" s="40"/>
      <c r="E682" s="40"/>
      <c r="F682" s="40"/>
      <c r="G682" s="40"/>
      <c r="H682" s="40"/>
      <c r="I682" s="40"/>
      <c r="J682" s="40"/>
      <c r="K682" s="40"/>
      <c r="L682" s="40"/>
      <c r="M682" s="40"/>
    </row>
    <row r="683" spans="1:13" ht="12.75" customHeight="1" x14ac:dyDescent="0.2">
      <c r="A683" s="38"/>
      <c r="B683" s="86"/>
      <c r="D683" s="40"/>
      <c r="E683" s="40"/>
      <c r="F683" s="40"/>
      <c r="G683" s="40"/>
      <c r="H683" s="40"/>
      <c r="I683" s="40"/>
      <c r="J683" s="40"/>
      <c r="K683" s="40"/>
      <c r="L683" s="40"/>
      <c r="M683" s="40"/>
    </row>
    <row r="684" spans="1:13" ht="12.75" customHeight="1" x14ac:dyDescent="0.2">
      <c r="A684" s="38"/>
      <c r="B684" s="86"/>
      <c r="D684" s="40"/>
      <c r="E684" s="40"/>
      <c r="F684" s="40"/>
      <c r="G684" s="40"/>
      <c r="H684" s="40"/>
      <c r="I684" s="40"/>
      <c r="J684" s="40"/>
      <c r="K684" s="40"/>
      <c r="L684" s="40"/>
      <c r="M684" s="40"/>
    </row>
    <row r="685" spans="1:13" ht="12.75" customHeight="1" x14ac:dyDescent="0.2">
      <c r="A685" s="38"/>
      <c r="B685" s="86"/>
      <c r="D685" s="40"/>
      <c r="E685" s="40"/>
      <c r="F685" s="40"/>
      <c r="G685" s="40"/>
      <c r="H685" s="40"/>
      <c r="I685" s="40"/>
      <c r="J685" s="40"/>
      <c r="K685" s="40"/>
      <c r="L685" s="40"/>
      <c r="M685" s="40"/>
    </row>
    <row r="686" spans="1:13" ht="12.75" customHeight="1" x14ac:dyDescent="0.2">
      <c r="A686" s="38"/>
      <c r="B686" s="86"/>
      <c r="D686" s="40"/>
      <c r="E686" s="40"/>
      <c r="F686" s="40"/>
      <c r="G686" s="40"/>
      <c r="H686" s="40"/>
      <c r="I686" s="40"/>
      <c r="J686" s="40"/>
      <c r="K686" s="40"/>
      <c r="L686" s="40"/>
      <c r="M686" s="40"/>
    </row>
    <row r="687" spans="1:13" ht="12.75" customHeight="1" x14ac:dyDescent="0.2">
      <c r="A687" s="38"/>
      <c r="B687" s="86"/>
      <c r="D687" s="40"/>
      <c r="E687" s="40"/>
      <c r="F687" s="40"/>
      <c r="G687" s="40"/>
      <c r="H687" s="40"/>
      <c r="I687" s="40"/>
      <c r="J687" s="40"/>
      <c r="K687" s="40"/>
      <c r="L687" s="40"/>
      <c r="M687" s="40"/>
    </row>
    <row r="688" spans="1:13" ht="12.75" customHeight="1" x14ac:dyDescent="0.2">
      <c r="A688" s="38"/>
      <c r="B688" s="86"/>
      <c r="D688" s="40"/>
      <c r="E688" s="40"/>
      <c r="F688" s="40"/>
      <c r="G688" s="40"/>
      <c r="H688" s="40"/>
      <c r="I688" s="40"/>
      <c r="J688" s="40"/>
      <c r="K688" s="40"/>
      <c r="L688" s="40"/>
      <c r="M688" s="40"/>
    </row>
    <row r="689" spans="1:13" ht="12.75" customHeight="1" x14ac:dyDescent="0.2">
      <c r="A689" s="38"/>
      <c r="B689" s="86"/>
      <c r="D689" s="40"/>
      <c r="E689" s="40"/>
      <c r="F689" s="40"/>
      <c r="G689" s="40"/>
      <c r="H689" s="40"/>
      <c r="I689" s="40"/>
      <c r="J689" s="40"/>
      <c r="K689" s="40"/>
      <c r="L689" s="40"/>
      <c r="M689" s="40"/>
    </row>
    <row r="690" spans="1:13" ht="12.75" customHeight="1" x14ac:dyDescent="0.2">
      <c r="A690" s="38"/>
      <c r="B690" s="86"/>
      <c r="D690" s="40"/>
      <c r="E690" s="40"/>
      <c r="F690" s="40"/>
      <c r="G690" s="40"/>
      <c r="H690" s="40"/>
      <c r="I690" s="40"/>
      <c r="J690" s="40"/>
      <c r="K690" s="40"/>
      <c r="L690" s="40"/>
      <c r="M690" s="40"/>
    </row>
    <row r="691" spans="1:13" ht="12.75" customHeight="1" x14ac:dyDescent="0.2">
      <c r="A691" s="38"/>
      <c r="B691" s="86"/>
      <c r="D691" s="40"/>
      <c r="E691" s="40"/>
      <c r="F691" s="40"/>
      <c r="G691" s="40"/>
      <c r="H691" s="40"/>
      <c r="I691" s="40"/>
      <c r="J691" s="40"/>
      <c r="K691" s="40"/>
      <c r="L691" s="40"/>
      <c r="M691" s="40"/>
    </row>
    <row r="692" spans="1:13" ht="12.75" customHeight="1" x14ac:dyDescent="0.2">
      <c r="A692" s="38"/>
      <c r="B692" s="86"/>
      <c r="D692" s="40"/>
      <c r="E692" s="40"/>
      <c r="F692" s="40"/>
      <c r="G692" s="40"/>
      <c r="H692" s="40"/>
      <c r="I692" s="40"/>
      <c r="J692" s="40"/>
      <c r="K692" s="40"/>
      <c r="L692" s="40"/>
      <c r="M692" s="40"/>
    </row>
    <row r="693" spans="1:13" ht="12.75" customHeight="1" x14ac:dyDescent="0.2">
      <c r="A693" s="38"/>
      <c r="B693" s="86"/>
      <c r="D693" s="40"/>
      <c r="E693" s="40"/>
      <c r="F693" s="40"/>
      <c r="G693" s="40"/>
      <c r="H693" s="40"/>
      <c r="I693" s="40"/>
      <c r="J693" s="40"/>
      <c r="K693" s="40"/>
      <c r="L693" s="40"/>
      <c r="M693" s="40"/>
    </row>
    <row r="694" spans="1:13" ht="12.75" customHeight="1" x14ac:dyDescent="0.2">
      <c r="A694" s="38"/>
      <c r="B694" s="86"/>
      <c r="D694" s="40"/>
      <c r="E694" s="40"/>
      <c r="F694" s="40"/>
      <c r="G694" s="40"/>
      <c r="H694" s="40"/>
      <c r="I694" s="40"/>
      <c r="J694" s="40"/>
      <c r="K694" s="40"/>
      <c r="L694" s="40"/>
      <c r="M694" s="40"/>
    </row>
    <row r="695" spans="1:13" ht="12.75" customHeight="1" x14ac:dyDescent="0.2">
      <c r="A695" s="38"/>
      <c r="B695" s="86"/>
      <c r="D695" s="40"/>
      <c r="E695" s="40"/>
      <c r="F695" s="40"/>
      <c r="G695" s="40"/>
      <c r="H695" s="40"/>
      <c r="I695" s="40"/>
      <c r="J695" s="40"/>
      <c r="K695" s="40"/>
      <c r="L695" s="40"/>
      <c r="M695" s="40"/>
    </row>
    <row r="696" spans="1:13" ht="12.75" customHeight="1" x14ac:dyDescent="0.2">
      <c r="A696" s="38"/>
      <c r="B696" s="86"/>
      <c r="D696" s="40"/>
      <c r="E696" s="40"/>
      <c r="F696" s="40"/>
      <c r="G696" s="40"/>
      <c r="H696" s="40"/>
      <c r="I696" s="40"/>
      <c r="J696" s="40"/>
      <c r="K696" s="40"/>
      <c r="L696" s="40"/>
      <c r="M696" s="40"/>
    </row>
    <row r="697" spans="1:13" ht="12.75" customHeight="1" x14ac:dyDescent="0.2">
      <c r="A697" s="38"/>
      <c r="B697" s="86"/>
      <c r="D697" s="40"/>
      <c r="E697" s="40"/>
      <c r="F697" s="40"/>
      <c r="G697" s="40"/>
      <c r="H697" s="40"/>
      <c r="I697" s="40"/>
      <c r="J697" s="40"/>
      <c r="K697" s="40"/>
      <c r="L697" s="40"/>
      <c r="M697" s="40"/>
    </row>
    <row r="698" spans="1:13" ht="12.75" customHeight="1" x14ac:dyDescent="0.2">
      <c r="A698" s="38"/>
      <c r="B698" s="86"/>
      <c r="D698" s="40"/>
      <c r="E698" s="40"/>
      <c r="F698" s="40"/>
      <c r="G698" s="40"/>
      <c r="H698" s="40"/>
      <c r="I698" s="40"/>
      <c r="J698" s="40"/>
      <c r="K698" s="40"/>
      <c r="L698" s="40"/>
      <c r="M698" s="40"/>
    </row>
    <row r="699" spans="1:13" ht="12.75" customHeight="1" x14ac:dyDescent="0.2">
      <c r="A699" s="38"/>
      <c r="B699" s="86"/>
      <c r="D699" s="40"/>
      <c r="E699" s="40"/>
      <c r="F699" s="40"/>
      <c r="G699" s="40"/>
      <c r="H699" s="40"/>
      <c r="I699" s="40"/>
      <c r="J699" s="40"/>
      <c r="K699" s="40"/>
      <c r="L699" s="40"/>
      <c r="M699" s="40"/>
    </row>
    <row r="700" spans="1:13" ht="12.75" customHeight="1" x14ac:dyDescent="0.2">
      <c r="A700" s="38"/>
      <c r="B700" s="86"/>
      <c r="D700" s="40"/>
      <c r="E700" s="40"/>
      <c r="F700" s="40"/>
      <c r="G700" s="40"/>
      <c r="H700" s="40"/>
      <c r="I700" s="40"/>
      <c r="J700" s="40"/>
      <c r="K700" s="40"/>
      <c r="L700" s="40"/>
      <c r="M700" s="40"/>
    </row>
    <row r="701" spans="1:13" ht="12.75" customHeight="1" x14ac:dyDescent="0.2">
      <c r="A701" s="38"/>
      <c r="B701" s="86"/>
      <c r="D701" s="40"/>
      <c r="E701" s="40"/>
      <c r="F701" s="40"/>
      <c r="G701" s="40"/>
      <c r="H701" s="40"/>
      <c r="I701" s="40"/>
      <c r="J701" s="40"/>
      <c r="K701" s="40"/>
      <c r="L701" s="40"/>
      <c r="M701" s="40"/>
    </row>
    <row r="702" spans="1:13" ht="12.75" customHeight="1" x14ac:dyDescent="0.2">
      <c r="A702" s="38"/>
      <c r="B702" s="86"/>
      <c r="D702" s="40"/>
      <c r="E702" s="40"/>
      <c r="F702" s="40"/>
      <c r="G702" s="40"/>
      <c r="H702" s="40"/>
      <c r="I702" s="40"/>
      <c r="J702" s="40"/>
      <c r="K702" s="40"/>
      <c r="L702" s="40"/>
      <c r="M702" s="40"/>
    </row>
    <row r="703" spans="1:13" ht="12.75" customHeight="1" x14ac:dyDescent="0.2">
      <c r="A703" s="38"/>
      <c r="B703" s="86"/>
      <c r="D703" s="40"/>
      <c r="E703" s="40"/>
      <c r="F703" s="40"/>
      <c r="G703" s="40"/>
      <c r="H703" s="40"/>
      <c r="I703" s="40"/>
      <c r="J703" s="40"/>
      <c r="K703" s="40"/>
      <c r="L703" s="40"/>
      <c r="M703" s="40"/>
    </row>
    <row r="704" spans="1:13" ht="12.75" customHeight="1" x14ac:dyDescent="0.2">
      <c r="A704" s="38"/>
      <c r="B704" s="86"/>
      <c r="D704" s="40"/>
      <c r="E704" s="40"/>
      <c r="F704" s="40"/>
      <c r="G704" s="40"/>
      <c r="H704" s="40"/>
      <c r="I704" s="40"/>
      <c r="J704" s="40"/>
      <c r="K704" s="40"/>
      <c r="L704" s="40"/>
      <c r="M704" s="40"/>
    </row>
    <row r="705" spans="1:13" ht="12.75" customHeight="1" x14ac:dyDescent="0.2">
      <c r="A705" s="38"/>
      <c r="B705" s="86"/>
      <c r="D705" s="40"/>
      <c r="E705" s="40"/>
      <c r="F705" s="40"/>
      <c r="G705" s="40"/>
      <c r="H705" s="40"/>
      <c r="I705" s="40"/>
      <c r="J705" s="40"/>
      <c r="K705" s="40"/>
      <c r="L705" s="40"/>
      <c r="M705" s="40"/>
    </row>
    <row r="706" spans="1:13" ht="12.75" customHeight="1" x14ac:dyDescent="0.2">
      <c r="A706" s="38"/>
      <c r="B706" s="86"/>
      <c r="D706" s="40"/>
      <c r="E706" s="40"/>
      <c r="F706" s="40"/>
      <c r="G706" s="40"/>
      <c r="H706" s="40"/>
      <c r="I706" s="40"/>
      <c r="J706" s="40"/>
      <c r="K706" s="40"/>
      <c r="L706" s="40"/>
      <c r="M706" s="40"/>
    </row>
    <row r="707" spans="1:13" ht="12.75" customHeight="1" x14ac:dyDescent="0.2">
      <c r="A707" s="38"/>
      <c r="B707" s="86"/>
      <c r="D707" s="40"/>
      <c r="E707" s="40"/>
      <c r="F707" s="40"/>
      <c r="G707" s="40"/>
      <c r="H707" s="40"/>
      <c r="I707" s="40"/>
      <c r="J707" s="40"/>
      <c r="K707" s="40"/>
      <c r="L707" s="40"/>
      <c r="M707" s="40"/>
    </row>
    <row r="708" spans="1:13" ht="12.75" customHeight="1" x14ac:dyDescent="0.2">
      <c r="A708" s="38"/>
      <c r="B708" s="86"/>
      <c r="D708" s="40"/>
      <c r="E708" s="40"/>
      <c r="F708" s="40"/>
      <c r="G708" s="40"/>
      <c r="H708" s="40"/>
      <c r="I708" s="40"/>
      <c r="J708" s="40"/>
      <c r="K708" s="40"/>
      <c r="L708" s="40"/>
      <c r="M708" s="40"/>
    </row>
    <row r="709" spans="1:13" ht="12.75" customHeight="1" x14ac:dyDescent="0.2">
      <c r="A709" s="38"/>
      <c r="B709" s="86"/>
      <c r="D709" s="40"/>
      <c r="E709" s="40"/>
      <c r="F709" s="40"/>
      <c r="G709" s="40"/>
      <c r="H709" s="40"/>
      <c r="I709" s="40"/>
      <c r="J709" s="40"/>
      <c r="K709" s="40"/>
      <c r="L709" s="40"/>
      <c r="M709" s="40"/>
    </row>
    <row r="710" spans="1:13" ht="12.75" customHeight="1" x14ac:dyDescent="0.2">
      <c r="A710" s="38"/>
      <c r="B710" s="86"/>
      <c r="D710" s="40"/>
      <c r="E710" s="40"/>
      <c r="F710" s="40"/>
      <c r="G710" s="40"/>
      <c r="H710" s="40"/>
      <c r="I710" s="40"/>
      <c r="J710" s="40"/>
      <c r="K710" s="40"/>
      <c r="L710" s="40"/>
      <c r="M710" s="40"/>
    </row>
    <row r="711" spans="1:13" ht="12.75" customHeight="1" x14ac:dyDescent="0.2">
      <c r="A711" s="38"/>
      <c r="B711" s="86"/>
      <c r="D711" s="40"/>
      <c r="E711" s="40"/>
      <c r="F711" s="40"/>
      <c r="G711" s="40"/>
      <c r="H711" s="40"/>
      <c r="I711" s="40"/>
      <c r="J711" s="40"/>
      <c r="K711" s="40"/>
      <c r="L711" s="40"/>
      <c r="M711" s="40"/>
    </row>
    <row r="712" spans="1:13" ht="12.75" customHeight="1" x14ac:dyDescent="0.2">
      <c r="A712" s="38"/>
      <c r="B712" s="86"/>
      <c r="D712" s="40"/>
      <c r="E712" s="40"/>
      <c r="F712" s="40"/>
      <c r="G712" s="40"/>
      <c r="H712" s="40"/>
      <c r="I712" s="40"/>
      <c r="J712" s="40"/>
      <c r="K712" s="40"/>
      <c r="L712" s="40"/>
      <c r="M712" s="40"/>
    </row>
    <row r="713" spans="1:13" ht="12.75" customHeight="1" x14ac:dyDescent="0.2">
      <c r="A713" s="38"/>
      <c r="B713" s="86"/>
      <c r="D713" s="40"/>
      <c r="E713" s="40"/>
      <c r="F713" s="40"/>
      <c r="G713" s="40"/>
      <c r="H713" s="40"/>
      <c r="I713" s="40"/>
      <c r="J713" s="40"/>
      <c r="K713" s="40"/>
      <c r="L713" s="40"/>
      <c r="M713" s="40"/>
    </row>
    <row r="714" spans="1:13" ht="12.75" customHeight="1" x14ac:dyDescent="0.2">
      <c r="A714" s="38"/>
      <c r="B714" s="86"/>
      <c r="D714" s="40"/>
      <c r="E714" s="40"/>
      <c r="F714" s="40"/>
      <c r="G714" s="40"/>
      <c r="H714" s="40"/>
      <c r="I714" s="40"/>
      <c r="J714" s="40"/>
      <c r="K714" s="40"/>
      <c r="L714" s="40"/>
      <c r="M714" s="40"/>
    </row>
    <row r="715" spans="1:13" ht="12.75" customHeight="1" x14ac:dyDescent="0.2">
      <c r="A715" s="38"/>
      <c r="B715" s="86"/>
      <c r="D715" s="40"/>
      <c r="E715" s="40"/>
      <c r="F715" s="40"/>
      <c r="G715" s="40"/>
      <c r="H715" s="40"/>
      <c r="I715" s="40"/>
      <c r="J715" s="40"/>
      <c r="K715" s="40"/>
      <c r="L715" s="40"/>
      <c r="M715" s="40"/>
    </row>
    <row r="716" spans="1:13" ht="12.75" customHeight="1" x14ac:dyDescent="0.2">
      <c r="A716" s="38"/>
      <c r="B716" s="86"/>
      <c r="D716" s="40"/>
      <c r="E716" s="40"/>
      <c r="F716" s="40"/>
      <c r="G716" s="40"/>
      <c r="H716" s="40"/>
      <c r="I716" s="40"/>
      <c r="J716" s="40"/>
      <c r="K716" s="40"/>
      <c r="L716" s="40"/>
      <c r="M716" s="40"/>
    </row>
    <row r="717" spans="1:13" ht="12.75" customHeight="1" x14ac:dyDescent="0.2">
      <c r="A717" s="38"/>
      <c r="B717" s="86"/>
      <c r="D717" s="40"/>
      <c r="E717" s="40"/>
      <c r="F717" s="40"/>
      <c r="G717" s="40"/>
      <c r="H717" s="40"/>
      <c r="I717" s="40"/>
      <c r="J717" s="40"/>
      <c r="K717" s="40"/>
      <c r="L717" s="40"/>
      <c r="M717" s="40"/>
    </row>
    <row r="718" spans="1:13" ht="12.75" customHeight="1" x14ac:dyDescent="0.2">
      <c r="A718" s="38"/>
      <c r="B718" s="86"/>
      <c r="D718" s="40"/>
      <c r="E718" s="40"/>
      <c r="F718" s="40"/>
      <c r="G718" s="40"/>
      <c r="H718" s="40"/>
      <c r="I718" s="40"/>
      <c r="J718" s="40"/>
      <c r="K718" s="40"/>
      <c r="L718" s="40"/>
      <c r="M718" s="40"/>
    </row>
    <row r="719" spans="1:13" ht="12.75" customHeight="1" x14ac:dyDescent="0.2">
      <c r="A719" s="38"/>
      <c r="B719" s="86"/>
      <c r="D719" s="40"/>
      <c r="E719" s="40"/>
      <c r="F719" s="40"/>
      <c r="G719" s="40"/>
      <c r="H719" s="40"/>
      <c r="I719" s="40"/>
      <c r="J719" s="40"/>
      <c r="K719" s="40"/>
      <c r="L719" s="40"/>
      <c r="M719" s="40"/>
    </row>
    <row r="720" spans="1:13" ht="12.75" customHeight="1" x14ac:dyDescent="0.2">
      <c r="A720" s="38"/>
      <c r="B720" s="86"/>
      <c r="D720" s="40"/>
      <c r="E720" s="40"/>
      <c r="F720" s="40"/>
      <c r="G720" s="40"/>
      <c r="H720" s="40"/>
      <c r="I720" s="40"/>
      <c r="J720" s="40"/>
      <c r="K720" s="40"/>
      <c r="L720" s="40"/>
      <c r="M720" s="40"/>
    </row>
    <row r="721" spans="1:13" ht="12.75" customHeight="1" x14ac:dyDescent="0.2">
      <c r="A721" s="38"/>
      <c r="B721" s="86"/>
      <c r="D721" s="40"/>
      <c r="E721" s="40"/>
      <c r="F721" s="40"/>
      <c r="G721" s="40"/>
      <c r="H721" s="40"/>
      <c r="I721" s="40"/>
      <c r="J721" s="40"/>
      <c r="K721" s="40"/>
      <c r="L721" s="40"/>
      <c r="M721" s="40"/>
    </row>
    <row r="722" spans="1:13" ht="12.75" customHeight="1" x14ac:dyDescent="0.2">
      <c r="A722" s="38"/>
      <c r="B722" s="86"/>
      <c r="D722" s="40"/>
      <c r="E722" s="40"/>
      <c r="F722" s="40"/>
      <c r="G722" s="40"/>
      <c r="H722" s="40"/>
      <c r="I722" s="40"/>
      <c r="J722" s="40"/>
      <c r="K722" s="40"/>
      <c r="L722" s="40"/>
      <c r="M722" s="40"/>
    </row>
    <row r="723" spans="1:13" ht="12.75" customHeight="1" x14ac:dyDescent="0.2">
      <c r="A723" s="38"/>
      <c r="B723" s="86"/>
      <c r="D723" s="40"/>
      <c r="E723" s="40"/>
      <c r="F723" s="40"/>
      <c r="G723" s="40"/>
      <c r="H723" s="40"/>
      <c r="I723" s="40"/>
      <c r="J723" s="40"/>
      <c r="K723" s="40"/>
      <c r="L723" s="40"/>
      <c r="M723" s="40"/>
    </row>
    <row r="724" spans="1:13" ht="12.75" customHeight="1" x14ac:dyDescent="0.2">
      <c r="A724" s="38"/>
      <c r="B724" s="86"/>
      <c r="D724" s="40"/>
      <c r="E724" s="40"/>
      <c r="F724" s="40"/>
      <c r="G724" s="40"/>
      <c r="H724" s="40"/>
      <c r="I724" s="40"/>
      <c r="J724" s="40"/>
      <c r="K724" s="40"/>
      <c r="L724" s="40"/>
      <c r="M724" s="40"/>
    </row>
    <row r="725" spans="1:13" ht="12.75" customHeight="1" x14ac:dyDescent="0.2">
      <c r="A725" s="38"/>
      <c r="B725" s="86"/>
      <c r="D725" s="40"/>
      <c r="E725" s="40"/>
      <c r="F725" s="40"/>
      <c r="G725" s="40"/>
      <c r="H725" s="40"/>
      <c r="I725" s="40"/>
      <c r="J725" s="40"/>
      <c r="K725" s="40"/>
      <c r="L725" s="40"/>
      <c r="M725" s="40"/>
    </row>
    <row r="726" spans="1:13" ht="12.75" customHeight="1" x14ac:dyDescent="0.2">
      <c r="A726" s="38"/>
      <c r="B726" s="86"/>
      <c r="D726" s="40"/>
      <c r="E726" s="40"/>
      <c r="F726" s="40"/>
      <c r="G726" s="40"/>
      <c r="H726" s="40"/>
      <c r="I726" s="40"/>
      <c r="J726" s="40"/>
      <c r="K726" s="40"/>
      <c r="L726" s="40"/>
      <c r="M726" s="40"/>
    </row>
    <row r="727" spans="1:13" ht="12.75" customHeight="1" x14ac:dyDescent="0.2">
      <c r="A727" s="38"/>
      <c r="B727" s="86"/>
      <c r="D727" s="40"/>
      <c r="E727" s="40"/>
      <c r="F727" s="40"/>
      <c r="G727" s="40"/>
      <c r="H727" s="40"/>
      <c r="I727" s="40"/>
      <c r="J727" s="40"/>
      <c r="K727" s="40"/>
      <c r="L727" s="40"/>
      <c r="M727" s="40"/>
    </row>
    <row r="728" spans="1:13" ht="12.75" customHeight="1" x14ac:dyDescent="0.2">
      <c r="A728" s="38"/>
      <c r="B728" s="86"/>
      <c r="D728" s="40"/>
      <c r="E728" s="40"/>
      <c r="F728" s="40"/>
      <c r="G728" s="40"/>
      <c r="H728" s="40"/>
      <c r="I728" s="40"/>
      <c r="J728" s="40"/>
      <c r="K728" s="40"/>
      <c r="L728" s="40"/>
      <c r="M728" s="40"/>
    </row>
    <row r="729" spans="1:13" ht="12.75" customHeight="1" x14ac:dyDescent="0.2">
      <c r="A729" s="38"/>
      <c r="B729" s="86"/>
      <c r="D729" s="40"/>
      <c r="E729" s="40"/>
      <c r="F729" s="40"/>
      <c r="G729" s="40"/>
      <c r="H729" s="40"/>
      <c r="I729" s="40"/>
      <c r="J729" s="40"/>
      <c r="K729" s="40"/>
      <c r="L729" s="40"/>
      <c r="M729" s="40"/>
    </row>
    <row r="730" spans="1:13" ht="12.75" customHeight="1" x14ac:dyDescent="0.2">
      <c r="A730" s="38"/>
      <c r="B730" s="86"/>
      <c r="D730" s="40"/>
      <c r="E730" s="40"/>
      <c r="F730" s="40"/>
      <c r="G730" s="40"/>
      <c r="H730" s="40"/>
      <c r="I730" s="40"/>
      <c r="J730" s="40"/>
      <c r="K730" s="40"/>
      <c r="L730" s="40"/>
      <c r="M730" s="40"/>
    </row>
    <row r="731" spans="1:13" ht="12.75" customHeight="1" x14ac:dyDescent="0.2">
      <c r="A731" s="38"/>
      <c r="B731" s="86"/>
      <c r="D731" s="40"/>
      <c r="E731" s="40"/>
      <c r="F731" s="40"/>
      <c r="G731" s="40"/>
      <c r="H731" s="40"/>
      <c r="I731" s="40"/>
      <c r="J731" s="40"/>
      <c r="K731" s="40"/>
      <c r="L731" s="40"/>
      <c r="M731" s="40"/>
    </row>
    <row r="732" spans="1:13" ht="12.75" customHeight="1" x14ac:dyDescent="0.2">
      <c r="A732" s="38"/>
      <c r="B732" s="86"/>
      <c r="D732" s="40"/>
      <c r="E732" s="40"/>
      <c r="F732" s="40"/>
      <c r="G732" s="40"/>
      <c r="H732" s="40"/>
      <c r="I732" s="40"/>
      <c r="J732" s="40"/>
      <c r="K732" s="40"/>
      <c r="L732" s="40"/>
      <c r="M732" s="40"/>
    </row>
    <row r="733" spans="1:13" ht="12.75" customHeight="1" x14ac:dyDescent="0.2">
      <c r="A733" s="38"/>
      <c r="B733" s="86"/>
      <c r="D733" s="40"/>
      <c r="E733" s="40"/>
      <c r="F733" s="40"/>
      <c r="G733" s="40"/>
      <c r="H733" s="40"/>
      <c r="I733" s="40"/>
      <c r="J733" s="40"/>
      <c r="K733" s="40"/>
      <c r="L733" s="40"/>
      <c r="M733" s="40"/>
    </row>
    <row r="734" spans="1:13" ht="12.75" customHeight="1" x14ac:dyDescent="0.2">
      <c r="A734" s="38"/>
      <c r="B734" s="86"/>
      <c r="D734" s="40"/>
      <c r="E734" s="40"/>
      <c r="F734" s="40"/>
      <c r="G734" s="40"/>
      <c r="H734" s="40"/>
      <c r="I734" s="40"/>
      <c r="J734" s="40"/>
      <c r="K734" s="40"/>
      <c r="L734" s="40"/>
      <c r="M734" s="40"/>
    </row>
    <row r="735" spans="1:13" ht="12.75" customHeight="1" x14ac:dyDescent="0.2">
      <c r="A735" s="38"/>
      <c r="B735" s="86"/>
      <c r="D735" s="40"/>
      <c r="E735" s="40"/>
      <c r="F735" s="40"/>
      <c r="G735" s="40"/>
      <c r="H735" s="40"/>
      <c r="I735" s="40"/>
      <c r="J735" s="40"/>
      <c r="K735" s="40"/>
      <c r="L735" s="40"/>
      <c r="M735" s="40"/>
    </row>
    <row r="736" spans="1:13" ht="12.75" customHeight="1" x14ac:dyDescent="0.2">
      <c r="A736" s="38"/>
      <c r="B736" s="86"/>
      <c r="D736" s="40"/>
      <c r="E736" s="40"/>
      <c r="F736" s="40"/>
      <c r="G736" s="40"/>
      <c r="H736" s="40"/>
      <c r="I736" s="40"/>
      <c r="J736" s="40"/>
      <c r="K736" s="40"/>
      <c r="L736" s="40"/>
      <c r="M736" s="40"/>
    </row>
    <row r="737" spans="1:13" ht="12.75" customHeight="1" x14ac:dyDescent="0.2">
      <c r="A737" s="38"/>
      <c r="B737" s="86"/>
      <c r="D737" s="40"/>
      <c r="E737" s="40"/>
      <c r="F737" s="40"/>
      <c r="G737" s="40"/>
      <c r="H737" s="40"/>
      <c r="I737" s="40"/>
      <c r="J737" s="40"/>
      <c r="K737" s="40"/>
      <c r="L737" s="40"/>
      <c r="M737" s="40"/>
    </row>
    <row r="738" spans="1:13" ht="12.75" customHeight="1" x14ac:dyDescent="0.2">
      <c r="A738" s="38"/>
      <c r="B738" s="86"/>
      <c r="D738" s="40"/>
      <c r="E738" s="40"/>
      <c r="F738" s="40"/>
      <c r="G738" s="40"/>
      <c r="H738" s="40"/>
      <c r="I738" s="40"/>
      <c r="J738" s="40"/>
      <c r="K738" s="40"/>
      <c r="L738" s="40"/>
      <c r="M738" s="40"/>
    </row>
    <row r="739" spans="1:13" ht="12.75" customHeight="1" x14ac:dyDescent="0.2">
      <c r="A739" s="38"/>
      <c r="B739" s="86"/>
      <c r="D739" s="40"/>
      <c r="E739" s="40"/>
      <c r="F739" s="40"/>
      <c r="G739" s="40"/>
      <c r="H739" s="40"/>
      <c r="I739" s="40"/>
      <c r="J739" s="40"/>
      <c r="K739" s="40"/>
      <c r="L739" s="40"/>
      <c r="M739" s="40"/>
    </row>
    <row r="740" spans="1:13" ht="12.75" customHeight="1" x14ac:dyDescent="0.2">
      <c r="A740" s="38"/>
      <c r="B740" s="86"/>
      <c r="D740" s="40"/>
      <c r="E740" s="40"/>
      <c r="F740" s="40"/>
      <c r="G740" s="40"/>
      <c r="H740" s="40"/>
      <c r="I740" s="40"/>
      <c r="J740" s="40"/>
      <c r="K740" s="40"/>
      <c r="L740" s="40"/>
      <c r="M740" s="40"/>
    </row>
    <row r="741" spans="1:13" ht="12.75" customHeight="1" x14ac:dyDescent="0.2">
      <c r="A741" s="38"/>
      <c r="B741" s="86"/>
      <c r="D741" s="40"/>
      <c r="E741" s="40"/>
      <c r="F741" s="40"/>
      <c r="G741" s="40"/>
      <c r="H741" s="40"/>
      <c r="I741" s="40"/>
      <c r="J741" s="40"/>
      <c r="K741" s="40"/>
      <c r="L741" s="40"/>
      <c r="M741" s="40"/>
    </row>
    <row r="742" spans="1:13" ht="12.75" customHeight="1" x14ac:dyDescent="0.2">
      <c r="A742" s="38"/>
      <c r="B742" s="86"/>
      <c r="D742" s="40"/>
      <c r="E742" s="40"/>
      <c r="F742" s="40"/>
      <c r="G742" s="40"/>
      <c r="H742" s="40"/>
      <c r="I742" s="40"/>
      <c r="J742" s="40"/>
      <c r="K742" s="40"/>
      <c r="L742" s="40"/>
      <c r="M742" s="40"/>
    </row>
    <row r="743" spans="1:13" ht="12.75" customHeight="1" x14ac:dyDescent="0.2">
      <c r="A743" s="38"/>
      <c r="B743" s="86"/>
      <c r="D743" s="40"/>
      <c r="E743" s="40"/>
      <c r="F743" s="40"/>
      <c r="G743" s="40"/>
      <c r="H743" s="40"/>
      <c r="I743" s="40"/>
      <c r="J743" s="40"/>
      <c r="K743" s="40"/>
      <c r="L743" s="40"/>
      <c r="M743" s="40"/>
    </row>
    <row r="744" spans="1:13" ht="12.75" customHeight="1" x14ac:dyDescent="0.2">
      <c r="A744" s="38"/>
      <c r="B744" s="86"/>
      <c r="D744" s="40"/>
      <c r="E744" s="40"/>
      <c r="F744" s="40"/>
      <c r="G744" s="40"/>
      <c r="H744" s="40"/>
      <c r="I744" s="40"/>
      <c r="J744" s="40"/>
      <c r="K744" s="40"/>
      <c r="L744" s="40"/>
      <c r="M744" s="40"/>
    </row>
    <row r="745" spans="1:13" ht="12.75" customHeight="1" x14ac:dyDescent="0.2">
      <c r="A745" s="38"/>
      <c r="B745" s="86"/>
      <c r="D745" s="40"/>
      <c r="E745" s="40"/>
      <c r="F745" s="40"/>
      <c r="G745" s="40"/>
      <c r="H745" s="40"/>
      <c r="I745" s="40"/>
      <c r="J745" s="40"/>
      <c r="K745" s="40"/>
      <c r="L745" s="40"/>
      <c r="M745" s="40"/>
    </row>
    <row r="746" spans="1:13" ht="12.75" customHeight="1" x14ac:dyDescent="0.2">
      <c r="A746" s="38"/>
      <c r="B746" s="86"/>
      <c r="D746" s="40"/>
      <c r="E746" s="40"/>
      <c r="F746" s="40"/>
      <c r="G746" s="40"/>
      <c r="H746" s="40"/>
      <c r="I746" s="40"/>
      <c r="J746" s="40"/>
      <c r="K746" s="40"/>
      <c r="L746" s="40"/>
      <c r="M746" s="40"/>
    </row>
    <row r="747" spans="1:13" ht="12.75" customHeight="1" x14ac:dyDescent="0.2">
      <c r="A747" s="38"/>
      <c r="B747" s="86"/>
      <c r="D747" s="40"/>
      <c r="E747" s="40"/>
      <c r="F747" s="40"/>
      <c r="G747" s="40"/>
      <c r="H747" s="40"/>
      <c r="I747" s="40"/>
      <c r="J747" s="40"/>
      <c r="K747" s="40"/>
      <c r="L747" s="40"/>
      <c r="M747" s="40"/>
    </row>
    <row r="748" spans="1:13" ht="12.75" customHeight="1" x14ac:dyDescent="0.2">
      <c r="A748" s="38"/>
      <c r="B748" s="86"/>
      <c r="D748" s="40"/>
      <c r="E748" s="40"/>
      <c r="F748" s="40"/>
      <c r="G748" s="40"/>
      <c r="H748" s="40"/>
      <c r="I748" s="40"/>
      <c r="J748" s="40"/>
      <c r="K748" s="40"/>
      <c r="L748" s="40"/>
      <c r="M748" s="40"/>
    </row>
    <row r="749" spans="1:13" ht="12.75" customHeight="1" x14ac:dyDescent="0.2">
      <c r="A749" s="38"/>
      <c r="B749" s="86"/>
      <c r="D749" s="40"/>
      <c r="E749" s="40"/>
      <c r="F749" s="40"/>
      <c r="G749" s="40"/>
      <c r="H749" s="40"/>
      <c r="I749" s="40"/>
      <c r="J749" s="40"/>
      <c r="K749" s="40"/>
      <c r="L749" s="40"/>
      <c r="M749" s="40"/>
    </row>
    <row r="750" spans="1:13" ht="12.75" customHeight="1" x14ac:dyDescent="0.2">
      <c r="A750" s="38"/>
      <c r="B750" s="86"/>
      <c r="D750" s="40"/>
      <c r="E750" s="40"/>
      <c r="F750" s="40"/>
      <c r="G750" s="40"/>
      <c r="H750" s="40"/>
      <c r="I750" s="40"/>
      <c r="J750" s="40"/>
      <c r="K750" s="40"/>
      <c r="L750" s="40"/>
      <c r="M750" s="40"/>
    </row>
    <row r="751" spans="1:13" ht="12.75" customHeight="1" x14ac:dyDescent="0.2">
      <c r="A751" s="38"/>
      <c r="B751" s="86"/>
      <c r="D751" s="40"/>
      <c r="E751" s="40"/>
      <c r="F751" s="40"/>
      <c r="G751" s="40"/>
      <c r="H751" s="40"/>
      <c r="I751" s="40"/>
      <c r="J751" s="40"/>
      <c r="K751" s="40"/>
      <c r="L751" s="40"/>
      <c r="M751" s="40"/>
    </row>
    <row r="752" spans="1:13" ht="12.75" customHeight="1" x14ac:dyDescent="0.2">
      <c r="A752" s="38"/>
      <c r="B752" s="86"/>
      <c r="D752" s="40"/>
      <c r="E752" s="40"/>
      <c r="F752" s="40"/>
      <c r="G752" s="40"/>
      <c r="H752" s="40"/>
      <c r="I752" s="40"/>
      <c r="J752" s="40"/>
      <c r="K752" s="40"/>
      <c r="L752" s="40"/>
      <c r="M752" s="40"/>
    </row>
    <row r="753" spans="1:13" ht="12.75" customHeight="1" x14ac:dyDescent="0.2">
      <c r="A753" s="38"/>
      <c r="B753" s="86"/>
      <c r="D753" s="40"/>
      <c r="E753" s="40"/>
      <c r="F753" s="40"/>
      <c r="G753" s="40"/>
      <c r="H753" s="40"/>
      <c r="I753" s="40"/>
      <c r="J753" s="40"/>
      <c r="K753" s="40"/>
      <c r="L753" s="40"/>
      <c r="M753" s="40"/>
    </row>
    <row r="754" spans="1:13" ht="12.75" customHeight="1" x14ac:dyDescent="0.2">
      <c r="A754" s="38"/>
      <c r="B754" s="86"/>
      <c r="D754" s="40"/>
      <c r="E754" s="40"/>
      <c r="F754" s="40"/>
      <c r="G754" s="40"/>
      <c r="H754" s="40"/>
      <c r="I754" s="40"/>
      <c r="J754" s="40"/>
      <c r="K754" s="40"/>
      <c r="L754" s="40"/>
      <c r="M754" s="40"/>
    </row>
    <row r="755" spans="1:13" ht="12.75" customHeight="1" x14ac:dyDescent="0.2">
      <c r="A755" s="38"/>
      <c r="B755" s="86"/>
      <c r="D755" s="40"/>
      <c r="E755" s="40"/>
      <c r="F755" s="40"/>
      <c r="G755" s="40"/>
      <c r="H755" s="40"/>
      <c r="I755" s="40"/>
      <c r="J755" s="40"/>
      <c r="K755" s="40"/>
      <c r="L755" s="40"/>
      <c r="M755" s="40"/>
    </row>
    <row r="756" spans="1:13" ht="12.75" customHeight="1" x14ac:dyDescent="0.2">
      <c r="A756" s="38"/>
      <c r="B756" s="86"/>
      <c r="D756" s="40"/>
      <c r="E756" s="40"/>
      <c r="F756" s="40"/>
      <c r="G756" s="40"/>
      <c r="H756" s="40"/>
      <c r="I756" s="40"/>
      <c r="J756" s="40"/>
      <c r="K756" s="40"/>
      <c r="L756" s="40"/>
      <c r="M756" s="40"/>
    </row>
    <row r="757" spans="1:13" ht="12.75" customHeight="1" x14ac:dyDescent="0.2">
      <c r="A757" s="38"/>
      <c r="B757" s="86"/>
      <c r="D757" s="40"/>
      <c r="E757" s="40"/>
      <c r="F757" s="40"/>
      <c r="G757" s="40"/>
      <c r="H757" s="40"/>
      <c r="I757" s="40"/>
      <c r="J757" s="40"/>
      <c r="K757" s="40"/>
      <c r="L757" s="40"/>
      <c r="M757" s="40"/>
    </row>
    <row r="758" spans="1:13" ht="12.75" customHeight="1" x14ac:dyDescent="0.2">
      <c r="A758" s="38"/>
      <c r="B758" s="86"/>
      <c r="D758" s="40"/>
      <c r="E758" s="40"/>
      <c r="F758" s="40"/>
      <c r="G758" s="40"/>
      <c r="H758" s="40"/>
      <c r="I758" s="40"/>
      <c r="J758" s="40"/>
      <c r="K758" s="40"/>
      <c r="L758" s="40"/>
      <c r="M758" s="40"/>
    </row>
    <row r="759" spans="1:13" ht="12.75" customHeight="1" x14ac:dyDescent="0.2">
      <c r="A759" s="38"/>
      <c r="B759" s="86"/>
      <c r="D759" s="40"/>
      <c r="E759" s="40"/>
      <c r="F759" s="40"/>
      <c r="G759" s="40"/>
      <c r="H759" s="40"/>
      <c r="I759" s="40"/>
      <c r="J759" s="40"/>
      <c r="K759" s="40"/>
      <c r="L759" s="40"/>
      <c r="M759" s="40"/>
    </row>
    <row r="760" spans="1:13" ht="12.75" customHeight="1" x14ac:dyDescent="0.2">
      <c r="A760" s="38"/>
      <c r="B760" s="86"/>
      <c r="D760" s="40"/>
      <c r="E760" s="40"/>
      <c r="F760" s="40"/>
      <c r="G760" s="40"/>
      <c r="H760" s="40"/>
      <c r="I760" s="40"/>
      <c r="J760" s="40"/>
      <c r="K760" s="40"/>
      <c r="L760" s="40"/>
      <c r="M760" s="40"/>
    </row>
    <row r="761" spans="1:13" ht="12.75" customHeight="1" x14ac:dyDescent="0.2">
      <c r="A761" s="38"/>
      <c r="B761" s="86"/>
      <c r="D761" s="40"/>
      <c r="E761" s="40"/>
      <c r="F761" s="40"/>
      <c r="G761" s="40"/>
      <c r="H761" s="40"/>
      <c r="I761" s="40"/>
      <c r="J761" s="40"/>
      <c r="K761" s="40"/>
      <c r="L761" s="40"/>
      <c r="M761" s="40"/>
    </row>
    <row r="762" spans="1:13" ht="12.75" customHeight="1" x14ac:dyDescent="0.2">
      <c r="A762" s="38"/>
      <c r="B762" s="86"/>
      <c r="D762" s="40"/>
      <c r="E762" s="40"/>
      <c r="F762" s="40"/>
      <c r="G762" s="40"/>
      <c r="H762" s="40"/>
      <c r="I762" s="40"/>
      <c r="J762" s="40"/>
      <c r="K762" s="40"/>
      <c r="L762" s="40"/>
      <c r="M762" s="40"/>
    </row>
    <row r="763" spans="1:13" ht="12.75" customHeight="1" x14ac:dyDescent="0.2">
      <c r="A763" s="38"/>
      <c r="B763" s="86"/>
      <c r="D763" s="40"/>
      <c r="E763" s="40"/>
      <c r="F763" s="40"/>
      <c r="G763" s="40"/>
      <c r="H763" s="40"/>
      <c r="I763" s="40"/>
      <c r="J763" s="40"/>
      <c r="K763" s="40"/>
      <c r="L763" s="40"/>
      <c r="M763" s="40"/>
    </row>
    <row r="764" spans="1:13" ht="12.75" customHeight="1" x14ac:dyDescent="0.2">
      <c r="A764" s="38"/>
      <c r="B764" s="86"/>
      <c r="D764" s="40"/>
      <c r="E764" s="40"/>
      <c r="F764" s="40"/>
      <c r="G764" s="40"/>
      <c r="H764" s="40"/>
      <c r="I764" s="40"/>
      <c r="J764" s="40"/>
      <c r="K764" s="40"/>
      <c r="L764" s="40"/>
      <c r="M764" s="40"/>
    </row>
    <row r="765" spans="1:13" ht="12.75" customHeight="1" x14ac:dyDescent="0.2">
      <c r="A765" s="38"/>
      <c r="B765" s="86"/>
      <c r="D765" s="40"/>
      <c r="E765" s="40"/>
      <c r="F765" s="40"/>
      <c r="G765" s="40"/>
      <c r="H765" s="40"/>
      <c r="I765" s="40"/>
      <c r="J765" s="40"/>
      <c r="K765" s="40"/>
      <c r="L765" s="40"/>
      <c r="M765" s="40"/>
    </row>
    <row r="766" spans="1:13" ht="12.75" customHeight="1" x14ac:dyDescent="0.2">
      <c r="A766" s="38"/>
      <c r="B766" s="86"/>
      <c r="D766" s="40"/>
      <c r="E766" s="40"/>
      <c r="F766" s="40"/>
      <c r="G766" s="40"/>
      <c r="H766" s="40"/>
      <c r="I766" s="40"/>
      <c r="J766" s="40"/>
      <c r="K766" s="40"/>
      <c r="L766" s="40"/>
      <c r="M766" s="40"/>
    </row>
    <row r="767" spans="1:13" ht="12.75" customHeight="1" x14ac:dyDescent="0.2">
      <c r="A767" s="38"/>
      <c r="B767" s="86"/>
      <c r="D767" s="40"/>
      <c r="E767" s="40"/>
      <c r="F767" s="40"/>
      <c r="G767" s="40"/>
      <c r="H767" s="40"/>
      <c r="I767" s="40"/>
      <c r="J767" s="40"/>
      <c r="K767" s="40"/>
      <c r="L767" s="40"/>
      <c r="M767" s="40"/>
    </row>
    <row r="768" spans="1:13" ht="12.75" customHeight="1" x14ac:dyDescent="0.2">
      <c r="A768" s="38"/>
      <c r="B768" s="86"/>
      <c r="D768" s="40"/>
      <c r="E768" s="40"/>
      <c r="F768" s="40"/>
      <c r="G768" s="40"/>
      <c r="H768" s="40"/>
      <c r="I768" s="40"/>
      <c r="J768" s="40"/>
      <c r="K768" s="40"/>
      <c r="L768" s="40"/>
      <c r="M768" s="40"/>
    </row>
    <row r="769" spans="1:13" ht="12.75" customHeight="1" x14ac:dyDescent="0.2">
      <c r="A769" s="38"/>
      <c r="B769" s="86"/>
      <c r="D769" s="40"/>
      <c r="E769" s="40"/>
      <c r="F769" s="40"/>
      <c r="G769" s="40"/>
      <c r="H769" s="40"/>
      <c r="I769" s="40"/>
      <c r="J769" s="40"/>
      <c r="K769" s="40"/>
      <c r="L769" s="40"/>
      <c r="M769" s="40"/>
    </row>
    <row r="770" spans="1:13" ht="12.75" customHeight="1" x14ac:dyDescent="0.2">
      <c r="A770" s="38"/>
      <c r="B770" s="86"/>
      <c r="D770" s="40"/>
      <c r="E770" s="40"/>
      <c r="F770" s="40"/>
      <c r="G770" s="40"/>
      <c r="H770" s="40"/>
      <c r="I770" s="40"/>
      <c r="J770" s="40"/>
      <c r="K770" s="40"/>
      <c r="L770" s="40"/>
      <c r="M770" s="40"/>
    </row>
    <row r="771" spans="1:13" ht="12.75" customHeight="1" x14ac:dyDescent="0.2">
      <c r="A771" s="38"/>
      <c r="B771" s="86"/>
      <c r="D771" s="40"/>
      <c r="E771" s="40"/>
      <c r="F771" s="40"/>
      <c r="G771" s="40"/>
      <c r="H771" s="40"/>
      <c r="I771" s="40"/>
      <c r="J771" s="40"/>
      <c r="K771" s="40"/>
      <c r="L771" s="40"/>
      <c r="M771" s="40"/>
    </row>
    <row r="772" spans="1:13" ht="12.75" customHeight="1" x14ac:dyDescent="0.2">
      <c r="A772" s="38"/>
      <c r="B772" s="86"/>
      <c r="D772" s="40"/>
      <c r="E772" s="40"/>
      <c r="F772" s="40"/>
      <c r="G772" s="40"/>
      <c r="H772" s="40"/>
      <c r="I772" s="40"/>
      <c r="J772" s="40"/>
      <c r="K772" s="40"/>
      <c r="L772" s="40"/>
      <c r="M772" s="40"/>
    </row>
    <row r="773" spans="1:13" ht="12.75" customHeight="1" x14ac:dyDescent="0.2">
      <c r="A773" s="38"/>
      <c r="B773" s="86"/>
      <c r="D773" s="40"/>
      <c r="E773" s="40"/>
      <c r="F773" s="40"/>
      <c r="G773" s="40"/>
      <c r="H773" s="40"/>
      <c r="I773" s="40"/>
      <c r="J773" s="40"/>
      <c r="K773" s="40"/>
      <c r="L773" s="40"/>
      <c r="M773" s="40"/>
    </row>
    <row r="774" spans="1:13" ht="12.75" customHeight="1" x14ac:dyDescent="0.2">
      <c r="A774" s="38"/>
      <c r="B774" s="86"/>
      <c r="D774" s="40"/>
      <c r="E774" s="40"/>
      <c r="F774" s="40"/>
      <c r="G774" s="40"/>
      <c r="H774" s="40"/>
      <c r="I774" s="40"/>
      <c r="J774" s="40"/>
      <c r="K774" s="40"/>
      <c r="L774" s="40"/>
      <c r="M774" s="40"/>
    </row>
    <row r="775" spans="1:13" ht="12.75" customHeight="1" x14ac:dyDescent="0.2">
      <c r="A775" s="38"/>
      <c r="B775" s="86"/>
      <c r="D775" s="40"/>
      <c r="E775" s="40"/>
      <c r="F775" s="40"/>
      <c r="G775" s="40"/>
      <c r="H775" s="40"/>
      <c r="I775" s="40"/>
      <c r="J775" s="40"/>
      <c r="K775" s="40"/>
      <c r="L775" s="40"/>
      <c r="M775" s="40"/>
    </row>
    <row r="776" spans="1:13" ht="12.75" customHeight="1" x14ac:dyDescent="0.2">
      <c r="A776" s="38"/>
      <c r="B776" s="86"/>
      <c r="D776" s="40"/>
      <c r="E776" s="40"/>
      <c r="F776" s="40"/>
      <c r="G776" s="40"/>
      <c r="H776" s="40"/>
      <c r="I776" s="40"/>
      <c r="J776" s="40"/>
      <c r="K776" s="40"/>
      <c r="L776" s="40"/>
      <c r="M776" s="40"/>
    </row>
    <row r="777" spans="1:13" ht="12.75" customHeight="1" x14ac:dyDescent="0.2">
      <c r="A777" s="38"/>
      <c r="B777" s="86"/>
      <c r="D777" s="40"/>
      <c r="E777" s="40"/>
      <c r="F777" s="40"/>
      <c r="G777" s="40"/>
      <c r="H777" s="40"/>
      <c r="I777" s="40"/>
      <c r="J777" s="40"/>
      <c r="K777" s="40"/>
      <c r="L777" s="40"/>
      <c r="M777" s="40"/>
    </row>
    <row r="778" spans="1:13" ht="12.75" customHeight="1" x14ac:dyDescent="0.2">
      <c r="A778" s="38"/>
      <c r="B778" s="86"/>
      <c r="D778" s="40"/>
      <c r="E778" s="40"/>
      <c r="F778" s="40"/>
      <c r="G778" s="40"/>
      <c r="H778" s="40"/>
      <c r="I778" s="40"/>
      <c r="J778" s="40"/>
      <c r="K778" s="40"/>
      <c r="L778" s="40"/>
      <c r="M778" s="40"/>
    </row>
    <row r="779" spans="1:13" ht="12.75" customHeight="1" x14ac:dyDescent="0.2">
      <c r="A779" s="38"/>
      <c r="B779" s="86"/>
      <c r="D779" s="40"/>
      <c r="E779" s="40"/>
      <c r="F779" s="40"/>
      <c r="G779" s="40"/>
      <c r="H779" s="40"/>
      <c r="I779" s="40"/>
      <c r="J779" s="40"/>
      <c r="K779" s="40"/>
      <c r="L779" s="40"/>
      <c r="M779" s="40"/>
    </row>
    <row r="780" spans="1:13" ht="12.75" customHeight="1" x14ac:dyDescent="0.2">
      <c r="A780" s="38"/>
      <c r="B780" s="86"/>
      <c r="D780" s="40"/>
      <c r="E780" s="40"/>
      <c r="F780" s="40"/>
      <c r="G780" s="40"/>
      <c r="H780" s="40"/>
      <c r="I780" s="40"/>
      <c r="J780" s="40"/>
      <c r="K780" s="40"/>
      <c r="L780" s="40"/>
      <c r="M780" s="40"/>
    </row>
    <row r="781" spans="1:13" ht="12.75" customHeight="1" x14ac:dyDescent="0.2">
      <c r="A781" s="38"/>
      <c r="B781" s="86"/>
      <c r="D781" s="40"/>
      <c r="E781" s="40"/>
      <c r="F781" s="40"/>
      <c r="G781" s="40"/>
      <c r="H781" s="40"/>
      <c r="I781" s="40"/>
      <c r="J781" s="40"/>
      <c r="K781" s="40"/>
      <c r="L781" s="40"/>
      <c r="M781" s="40"/>
    </row>
    <row r="782" spans="1:13" ht="12.75" customHeight="1" x14ac:dyDescent="0.2">
      <c r="A782" s="38"/>
      <c r="B782" s="86"/>
      <c r="D782" s="40"/>
      <c r="E782" s="40"/>
      <c r="F782" s="40"/>
      <c r="G782" s="40"/>
      <c r="H782" s="40"/>
      <c r="I782" s="40"/>
      <c r="J782" s="40"/>
      <c r="K782" s="40"/>
      <c r="L782" s="40"/>
      <c r="M782" s="40"/>
    </row>
    <row r="783" spans="1:13" ht="12.75" customHeight="1" x14ac:dyDescent="0.2">
      <c r="A783" s="38"/>
      <c r="B783" s="86"/>
      <c r="D783" s="40"/>
      <c r="E783" s="40"/>
      <c r="F783" s="40"/>
      <c r="G783" s="40"/>
      <c r="H783" s="40"/>
      <c r="I783" s="40"/>
      <c r="J783" s="40"/>
      <c r="K783" s="40"/>
      <c r="L783" s="40"/>
      <c r="M783" s="40"/>
    </row>
    <row r="784" spans="1:13" ht="12.75" customHeight="1" x14ac:dyDescent="0.2">
      <c r="A784" s="38"/>
      <c r="B784" s="86"/>
      <c r="D784" s="40"/>
      <c r="E784" s="40"/>
      <c r="F784" s="40"/>
      <c r="G784" s="40"/>
      <c r="H784" s="40"/>
      <c r="I784" s="40"/>
      <c r="J784" s="40"/>
      <c r="K784" s="40"/>
      <c r="L784" s="40"/>
      <c r="M784" s="40"/>
    </row>
    <row r="785" spans="1:13" ht="12.75" customHeight="1" x14ac:dyDescent="0.2">
      <c r="A785" s="38"/>
      <c r="B785" s="86"/>
      <c r="D785" s="40"/>
      <c r="E785" s="40"/>
      <c r="F785" s="40"/>
      <c r="G785" s="40"/>
      <c r="H785" s="40"/>
      <c r="I785" s="40"/>
      <c r="J785" s="40"/>
      <c r="K785" s="40"/>
      <c r="L785" s="40"/>
      <c r="M785" s="40"/>
    </row>
    <row r="786" spans="1:13" ht="12.75" customHeight="1" x14ac:dyDescent="0.2">
      <c r="A786" s="38"/>
      <c r="B786" s="86"/>
      <c r="D786" s="40"/>
      <c r="E786" s="40"/>
      <c r="F786" s="40"/>
      <c r="G786" s="40"/>
      <c r="H786" s="40"/>
      <c r="I786" s="40"/>
      <c r="J786" s="40"/>
      <c r="K786" s="40"/>
      <c r="L786" s="40"/>
      <c r="M786" s="40"/>
    </row>
    <row r="787" spans="1:13" ht="12.75" customHeight="1" x14ac:dyDescent="0.2">
      <c r="A787" s="38"/>
      <c r="B787" s="86"/>
      <c r="D787" s="40"/>
      <c r="E787" s="40"/>
      <c r="F787" s="40"/>
      <c r="G787" s="40"/>
      <c r="H787" s="40"/>
      <c r="I787" s="40"/>
      <c r="J787" s="40"/>
      <c r="K787" s="40"/>
      <c r="L787" s="40"/>
      <c r="M787" s="40"/>
    </row>
    <row r="788" spans="1:13" ht="12.75" customHeight="1" x14ac:dyDescent="0.2">
      <c r="A788" s="38"/>
      <c r="B788" s="86"/>
      <c r="D788" s="40"/>
      <c r="E788" s="40"/>
      <c r="F788" s="40"/>
      <c r="G788" s="40"/>
      <c r="H788" s="40"/>
      <c r="I788" s="40"/>
      <c r="J788" s="40"/>
      <c r="K788" s="40"/>
      <c r="L788" s="40"/>
      <c r="M788" s="40"/>
    </row>
    <row r="789" spans="1:13" ht="12.75" customHeight="1" x14ac:dyDescent="0.2">
      <c r="A789" s="38"/>
      <c r="B789" s="86"/>
      <c r="D789" s="40"/>
      <c r="E789" s="40"/>
      <c r="F789" s="40"/>
      <c r="G789" s="40"/>
      <c r="H789" s="40"/>
      <c r="I789" s="40"/>
      <c r="J789" s="40"/>
      <c r="K789" s="40"/>
      <c r="L789" s="40"/>
      <c r="M789" s="40"/>
    </row>
    <row r="790" spans="1:13" ht="12.75" customHeight="1" x14ac:dyDescent="0.2">
      <c r="A790" s="38"/>
      <c r="B790" s="86"/>
      <c r="D790" s="40"/>
      <c r="E790" s="40"/>
      <c r="F790" s="40"/>
      <c r="G790" s="40"/>
      <c r="H790" s="40"/>
      <c r="I790" s="40"/>
      <c r="J790" s="40"/>
      <c r="K790" s="40"/>
      <c r="L790" s="40"/>
      <c r="M790" s="40"/>
    </row>
    <row r="791" spans="1:13" ht="12.75" customHeight="1" x14ac:dyDescent="0.2">
      <c r="A791" s="38"/>
      <c r="B791" s="86"/>
      <c r="D791" s="40"/>
      <c r="E791" s="40"/>
      <c r="F791" s="40"/>
      <c r="G791" s="40"/>
      <c r="H791" s="40"/>
      <c r="I791" s="40"/>
      <c r="J791" s="40"/>
      <c r="K791" s="40"/>
      <c r="L791" s="40"/>
      <c r="M791" s="40"/>
    </row>
    <row r="792" spans="1:13" ht="12.75" customHeight="1" x14ac:dyDescent="0.2">
      <c r="A792" s="38"/>
      <c r="B792" s="86"/>
      <c r="D792" s="40"/>
      <c r="E792" s="40"/>
      <c r="F792" s="40"/>
      <c r="G792" s="40"/>
      <c r="H792" s="40"/>
      <c r="I792" s="40"/>
      <c r="J792" s="40"/>
      <c r="K792" s="40"/>
      <c r="L792" s="40"/>
      <c r="M792" s="40"/>
    </row>
    <row r="793" spans="1:13" ht="12.75" customHeight="1" x14ac:dyDescent="0.2">
      <c r="A793" s="38"/>
      <c r="B793" s="86"/>
      <c r="D793" s="40"/>
      <c r="E793" s="40"/>
      <c r="F793" s="40"/>
      <c r="G793" s="40"/>
      <c r="H793" s="40"/>
      <c r="I793" s="40"/>
      <c r="J793" s="40"/>
      <c r="K793" s="40"/>
      <c r="L793" s="40"/>
      <c r="M793" s="40"/>
    </row>
    <row r="794" spans="1:13" ht="12.75" customHeight="1" x14ac:dyDescent="0.2">
      <c r="A794" s="38"/>
      <c r="B794" s="86"/>
      <c r="D794" s="40"/>
      <c r="E794" s="40"/>
      <c r="F794" s="40"/>
      <c r="G794" s="40"/>
      <c r="H794" s="40"/>
      <c r="I794" s="40"/>
      <c r="J794" s="40"/>
      <c r="K794" s="40"/>
      <c r="L794" s="40"/>
      <c r="M794" s="40"/>
    </row>
    <row r="795" spans="1:13" ht="12.75" customHeight="1" x14ac:dyDescent="0.2">
      <c r="A795" s="38"/>
      <c r="B795" s="86"/>
      <c r="D795" s="40"/>
      <c r="E795" s="40"/>
      <c r="F795" s="40"/>
      <c r="G795" s="40"/>
      <c r="H795" s="40"/>
      <c r="I795" s="40"/>
      <c r="J795" s="40"/>
      <c r="K795" s="40"/>
      <c r="L795" s="40"/>
      <c r="M795" s="40"/>
    </row>
    <row r="796" spans="1:13" ht="12.75" customHeight="1" x14ac:dyDescent="0.2">
      <c r="A796" s="38"/>
      <c r="B796" s="86"/>
      <c r="D796" s="40"/>
      <c r="E796" s="40"/>
      <c r="F796" s="40"/>
      <c r="G796" s="40"/>
      <c r="H796" s="40"/>
      <c r="I796" s="40"/>
      <c r="J796" s="40"/>
      <c r="K796" s="40"/>
      <c r="L796" s="40"/>
      <c r="M796" s="40"/>
    </row>
    <row r="797" spans="1:13" ht="12.75" customHeight="1" x14ac:dyDescent="0.2">
      <c r="A797" s="38"/>
      <c r="B797" s="86"/>
      <c r="D797" s="40"/>
      <c r="E797" s="40"/>
      <c r="F797" s="40"/>
      <c r="G797" s="40"/>
      <c r="H797" s="40"/>
      <c r="I797" s="40"/>
      <c r="J797" s="40"/>
      <c r="K797" s="40"/>
      <c r="L797" s="40"/>
      <c r="M797" s="40"/>
    </row>
    <row r="798" spans="1:13" ht="12.75" customHeight="1" x14ac:dyDescent="0.2">
      <c r="A798" s="38"/>
      <c r="B798" s="86"/>
      <c r="D798" s="40"/>
      <c r="E798" s="40"/>
      <c r="F798" s="40"/>
      <c r="G798" s="40"/>
      <c r="H798" s="40"/>
      <c r="I798" s="40"/>
      <c r="J798" s="40"/>
      <c r="K798" s="40"/>
      <c r="L798" s="40"/>
      <c r="M798" s="40"/>
    </row>
    <row r="799" spans="1:13" ht="12.75" customHeight="1" x14ac:dyDescent="0.2">
      <c r="A799" s="38"/>
      <c r="B799" s="86"/>
      <c r="D799" s="40"/>
      <c r="E799" s="40"/>
      <c r="F799" s="40"/>
      <c r="G799" s="40"/>
      <c r="H799" s="40"/>
      <c r="I799" s="40"/>
      <c r="J799" s="40"/>
      <c r="K799" s="40"/>
      <c r="L799" s="40"/>
      <c r="M799" s="40"/>
    </row>
    <row r="800" spans="1:13" ht="12.75" customHeight="1" x14ac:dyDescent="0.2">
      <c r="A800" s="38"/>
      <c r="B800" s="86"/>
      <c r="D800" s="40"/>
      <c r="E800" s="40"/>
      <c r="F800" s="40"/>
      <c r="G800" s="40"/>
      <c r="H800" s="40"/>
      <c r="I800" s="40"/>
      <c r="J800" s="40"/>
      <c r="K800" s="40"/>
      <c r="L800" s="40"/>
      <c r="M800" s="40"/>
    </row>
    <row r="801" spans="1:13" ht="12.75" customHeight="1" x14ac:dyDescent="0.2">
      <c r="A801" s="38"/>
      <c r="B801" s="86"/>
      <c r="D801" s="40"/>
      <c r="E801" s="40"/>
      <c r="F801" s="40"/>
      <c r="G801" s="40"/>
      <c r="H801" s="40"/>
      <c r="I801" s="40"/>
      <c r="J801" s="40"/>
      <c r="K801" s="40"/>
      <c r="L801" s="40"/>
      <c r="M801" s="40"/>
    </row>
    <row r="802" spans="1:13" ht="12.75" customHeight="1" x14ac:dyDescent="0.2">
      <c r="A802" s="38"/>
      <c r="B802" s="86"/>
      <c r="D802" s="40"/>
      <c r="E802" s="40"/>
      <c r="F802" s="40"/>
      <c r="G802" s="40"/>
      <c r="H802" s="40"/>
      <c r="I802" s="40"/>
      <c r="J802" s="40"/>
      <c r="K802" s="40"/>
      <c r="L802" s="40"/>
      <c r="M802" s="40"/>
    </row>
    <row r="803" spans="1:13" ht="12.75" customHeight="1" x14ac:dyDescent="0.2">
      <c r="A803" s="38"/>
      <c r="B803" s="86"/>
      <c r="D803" s="40"/>
      <c r="E803" s="40"/>
      <c r="F803" s="40"/>
      <c r="G803" s="40"/>
      <c r="H803" s="40"/>
      <c r="I803" s="40"/>
      <c r="J803" s="40"/>
      <c r="K803" s="40"/>
      <c r="L803" s="40"/>
      <c r="M803" s="40"/>
    </row>
    <row r="804" spans="1:13" ht="12.75" customHeight="1" x14ac:dyDescent="0.2">
      <c r="A804" s="38"/>
      <c r="B804" s="86"/>
      <c r="D804" s="40"/>
      <c r="E804" s="40"/>
      <c r="F804" s="40"/>
      <c r="G804" s="40"/>
      <c r="H804" s="40"/>
      <c r="I804" s="40"/>
      <c r="J804" s="40"/>
      <c r="K804" s="40"/>
      <c r="L804" s="40"/>
      <c r="M804" s="40"/>
    </row>
    <row r="805" spans="1:13" ht="12.75" customHeight="1" x14ac:dyDescent="0.2">
      <c r="A805" s="38"/>
      <c r="B805" s="86"/>
      <c r="D805" s="40"/>
      <c r="E805" s="40"/>
      <c r="F805" s="40"/>
      <c r="G805" s="40"/>
      <c r="H805" s="40"/>
      <c r="I805" s="40"/>
      <c r="J805" s="40"/>
      <c r="K805" s="40"/>
      <c r="L805" s="40"/>
      <c r="M805" s="40"/>
    </row>
    <row r="806" spans="1:13" ht="12.75" customHeight="1" x14ac:dyDescent="0.2">
      <c r="A806" s="38"/>
      <c r="B806" s="86"/>
      <c r="D806" s="40"/>
      <c r="E806" s="40"/>
      <c r="F806" s="40"/>
      <c r="G806" s="40"/>
      <c r="H806" s="40"/>
      <c r="I806" s="40"/>
      <c r="J806" s="40"/>
      <c r="K806" s="40"/>
      <c r="L806" s="40"/>
      <c r="M806" s="40"/>
    </row>
    <row r="807" spans="1:13" ht="12.75" customHeight="1" x14ac:dyDescent="0.2">
      <c r="A807" s="38"/>
      <c r="B807" s="86"/>
      <c r="D807" s="40"/>
      <c r="E807" s="40"/>
      <c r="F807" s="40"/>
      <c r="G807" s="40"/>
      <c r="H807" s="40"/>
      <c r="I807" s="40"/>
      <c r="J807" s="40"/>
      <c r="K807" s="40"/>
      <c r="L807" s="40"/>
      <c r="M807" s="40"/>
    </row>
    <row r="808" spans="1:13" ht="12.75" customHeight="1" x14ac:dyDescent="0.2">
      <c r="A808" s="38"/>
      <c r="B808" s="86"/>
      <c r="D808" s="40"/>
      <c r="E808" s="40"/>
      <c r="F808" s="40"/>
      <c r="G808" s="40"/>
      <c r="H808" s="40"/>
      <c r="I808" s="40"/>
      <c r="J808" s="40"/>
      <c r="K808" s="40"/>
      <c r="L808" s="40"/>
      <c r="M808" s="40"/>
    </row>
    <row r="809" spans="1:13" ht="12.75" customHeight="1" x14ac:dyDescent="0.2">
      <c r="A809" s="38"/>
      <c r="B809" s="86"/>
      <c r="D809" s="40"/>
      <c r="E809" s="40"/>
      <c r="F809" s="40"/>
      <c r="G809" s="40"/>
      <c r="H809" s="40"/>
      <c r="I809" s="40"/>
      <c r="J809" s="40"/>
      <c r="K809" s="40"/>
      <c r="L809" s="40"/>
      <c r="M809" s="40"/>
    </row>
    <row r="810" spans="1:13" ht="12.75" customHeight="1" x14ac:dyDescent="0.2">
      <c r="A810" s="38"/>
      <c r="B810" s="86"/>
      <c r="D810" s="40"/>
      <c r="E810" s="40"/>
      <c r="F810" s="40"/>
      <c r="G810" s="40"/>
      <c r="H810" s="40"/>
      <c r="I810" s="40"/>
      <c r="J810" s="40"/>
      <c r="K810" s="40"/>
      <c r="L810" s="40"/>
      <c r="M810" s="40"/>
    </row>
    <row r="811" spans="1:13" ht="12.75" customHeight="1" x14ac:dyDescent="0.2">
      <c r="A811" s="38"/>
      <c r="B811" s="86"/>
      <c r="D811" s="40"/>
      <c r="E811" s="40"/>
      <c r="F811" s="40"/>
      <c r="G811" s="40"/>
      <c r="H811" s="40"/>
      <c r="I811" s="40"/>
      <c r="J811" s="40"/>
      <c r="K811" s="40"/>
      <c r="L811" s="40"/>
      <c r="M811" s="40"/>
    </row>
    <row r="812" spans="1:13" ht="12.75" customHeight="1" x14ac:dyDescent="0.2">
      <c r="A812" s="38"/>
      <c r="B812" s="86"/>
      <c r="D812" s="40"/>
      <c r="E812" s="40"/>
      <c r="F812" s="40"/>
      <c r="G812" s="40"/>
      <c r="H812" s="40"/>
      <c r="I812" s="40"/>
      <c r="J812" s="40"/>
      <c r="K812" s="40"/>
      <c r="L812" s="40"/>
      <c r="M812" s="40"/>
    </row>
    <row r="813" spans="1:13" ht="12.75" customHeight="1" x14ac:dyDescent="0.2">
      <c r="A813" s="38"/>
      <c r="B813" s="86"/>
      <c r="D813" s="40"/>
      <c r="E813" s="40"/>
      <c r="F813" s="40"/>
      <c r="G813" s="40"/>
      <c r="H813" s="40"/>
      <c r="I813" s="40"/>
      <c r="J813" s="40"/>
      <c r="K813" s="40"/>
      <c r="L813" s="40"/>
      <c r="M813" s="40"/>
    </row>
    <row r="814" spans="1:13" ht="12.75" customHeight="1" x14ac:dyDescent="0.2">
      <c r="A814" s="38"/>
      <c r="B814" s="86"/>
      <c r="D814" s="40"/>
      <c r="E814" s="40"/>
      <c r="F814" s="40"/>
      <c r="G814" s="40"/>
      <c r="H814" s="40"/>
      <c r="I814" s="40"/>
      <c r="J814" s="40"/>
      <c r="K814" s="40"/>
      <c r="L814" s="40"/>
      <c r="M814" s="40"/>
    </row>
    <row r="815" spans="1:13" ht="12.75" customHeight="1" x14ac:dyDescent="0.2">
      <c r="A815" s="38"/>
      <c r="B815" s="86"/>
      <c r="D815" s="40"/>
      <c r="E815" s="40"/>
      <c r="F815" s="40"/>
      <c r="G815" s="40"/>
      <c r="H815" s="40"/>
      <c r="I815" s="40"/>
      <c r="J815" s="40"/>
      <c r="K815" s="40"/>
      <c r="L815" s="40"/>
      <c r="M815" s="40"/>
    </row>
    <row r="816" spans="1:13" ht="12.75" customHeight="1" x14ac:dyDescent="0.2">
      <c r="A816" s="38"/>
      <c r="B816" s="86"/>
      <c r="D816" s="40"/>
      <c r="E816" s="40"/>
      <c r="F816" s="40"/>
      <c r="G816" s="40"/>
      <c r="H816" s="40"/>
      <c r="I816" s="40"/>
      <c r="J816" s="40"/>
      <c r="K816" s="40"/>
      <c r="L816" s="40"/>
      <c r="M816" s="40"/>
    </row>
    <row r="817" spans="1:13" ht="12.75" customHeight="1" x14ac:dyDescent="0.2">
      <c r="A817" s="38"/>
      <c r="B817" s="86"/>
      <c r="D817" s="40"/>
      <c r="E817" s="40"/>
      <c r="F817" s="40"/>
      <c r="G817" s="40"/>
      <c r="H817" s="40"/>
      <c r="I817" s="40"/>
      <c r="J817" s="40"/>
      <c r="K817" s="40"/>
      <c r="L817" s="40"/>
      <c r="M817" s="40"/>
    </row>
    <row r="818" spans="1:13" ht="12.75" customHeight="1" x14ac:dyDescent="0.2">
      <c r="A818" s="38"/>
      <c r="B818" s="86"/>
      <c r="D818" s="40"/>
      <c r="E818" s="40"/>
      <c r="F818" s="40"/>
      <c r="G818" s="40"/>
      <c r="H818" s="40"/>
      <c r="I818" s="40"/>
      <c r="J818" s="40"/>
      <c r="K818" s="40"/>
      <c r="L818" s="40"/>
      <c r="M818" s="40"/>
    </row>
    <row r="819" spans="1:13" ht="12.75" customHeight="1" x14ac:dyDescent="0.2">
      <c r="A819" s="38"/>
      <c r="B819" s="86"/>
      <c r="D819" s="40"/>
      <c r="E819" s="40"/>
      <c r="F819" s="40"/>
      <c r="G819" s="40"/>
      <c r="H819" s="40"/>
      <c r="I819" s="40"/>
      <c r="J819" s="40"/>
      <c r="K819" s="40"/>
      <c r="L819" s="40"/>
      <c r="M819" s="40"/>
    </row>
    <row r="820" spans="1:13" ht="12.75" customHeight="1" x14ac:dyDescent="0.2">
      <c r="A820" s="38"/>
      <c r="B820" s="86"/>
      <c r="D820" s="40"/>
      <c r="E820" s="40"/>
      <c r="F820" s="40"/>
      <c r="G820" s="40"/>
      <c r="H820" s="40"/>
      <c r="I820" s="40"/>
      <c r="J820" s="40"/>
      <c r="K820" s="40"/>
      <c r="L820" s="40"/>
      <c r="M820" s="40"/>
    </row>
    <row r="821" spans="1:13" ht="12.75" customHeight="1" x14ac:dyDescent="0.2">
      <c r="A821" s="38"/>
      <c r="B821" s="86"/>
      <c r="D821" s="40"/>
      <c r="E821" s="40"/>
      <c r="F821" s="40"/>
      <c r="G821" s="40"/>
      <c r="H821" s="40"/>
      <c r="I821" s="40"/>
      <c r="J821" s="40"/>
      <c r="K821" s="40"/>
      <c r="L821" s="40"/>
      <c r="M821" s="40"/>
    </row>
    <row r="822" spans="1:13" ht="12.75" customHeight="1" x14ac:dyDescent="0.2">
      <c r="A822" s="38"/>
      <c r="B822" s="86"/>
      <c r="D822" s="40"/>
      <c r="E822" s="40"/>
      <c r="F822" s="40"/>
      <c r="G822" s="40"/>
      <c r="H822" s="40"/>
      <c r="I822" s="40"/>
      <c r="J822" s="40"/>
      <c r="K822" s="40"/>
      <c r="L822" s="40"/>
      <c r="M822" s="40"/>
    </row>
    <row r="823" spans="1:13" ht="12.75" customHeight="1" x14ac:dyDescent="0.2">
      <c r="A823" s="38"/>
      <c r="B823" s="86"/>
      <c r="D823" s="40"/>
      <c r="E823" s="40"/>
      <c r="F823" s="40"/>
      <c r="G823" s="40"/>
      <c r="H823" s="40"/>
      <c r="I823" s="40"/>
      <c r="J823" s="40"/>
      <c r="K823" s="40"/>
      <c r="L823" s="40"/>
      <c r="M823" s="40"/>
    </row>
    <row r="824" spans="1:13" ht="12.75" customHeight="1" x14ac:dyDescent="0.2">
      <c r="A824" s="38"/>
      <c r="B824" s="86"/>
      <c r="D824" s="40"/>
      <c r="E824" s="40"/>
      <c r="F824" s="40"/>
      <c r="G824" s="40"/>
      <c r="H824" s="40"/>
      <c r="I824" s="40"/>
      <c r="J824" s="40"/>
      <c r="K824" s="40"/>
      <c r="L824" s="40"/>
      <c r="M824" s="40"/>
    </row>
    <row r="825" spans="1:13" ht="12.75" customHeight="1" x14ac:dyDescent="0.2">
      <c r="A825" s="38"/>
      <c r="B825" s="86"/>
      <c r="D825" s="40"/>
      <c r="E825" s="40"/>
      <c r="F825" s="40"/>
      <c r="G825" s="40"/>
      <c r="H825" s="40"/>
      <c r="I825" s="40"/>
      <c r="J825" s="40"/>
      <c r="K825" s="40"/>
      <c r="L825" s="40"/>
      <c r="M825" s="40"/>
    </row>
    <row r="826" spans="1:13" ht="12.75" customHeight="1" x14ac:dyDescent="0.2">
      <c r="A826" s="38"/>
      <c r="B826" s="86"/>
      <c r="D826" s="40"/>
      <c r="E826" s="40"/>
      <c r="F826" s="40"/>
      <c r="G826" s="40"/>
      <c r="H826" s="40"/>
      <c r="I826" s="40"/>
      <c r="J826" s="40"/>
      <c r="K826" s="40"/>
      <c r="L826" s="40"/>
      <c r="M826" s="40"/>
    </row>
    <row r="827" spans="1:13" ht="12.75" customHeight="1" x14ac:dyDescent="0.2">
      <c r="A827" s="38"/>
      <c r="B827" s="86"/>
      <c r="D827" s="40"/>
      <c r="E827" s="40"/>
      <c r="F827" s="40"/>
      <c r="G827" s="40"/>
      <c r="H827" s="40"/>
      <c r="I827" s="40"/>
      <c r="J827" s="40"/>
      <c r="K827" s="40"/>
      <c r="L827" s="40"/>
      <c r="M827" s="40"/>
    </row>
    <row r="828" spans="1:13" ht="12.75" customHeight="1" x14ac:dyDescent="0.2">
      <c r="A828" s="38"/>
      <c r="B828" s="86"/>
      <c r="D828" s="40"/>
      <c r="E828" s="40"/>
      <c r="F828" s="40"/>
      <c r="G828" s="40"/>
      <c r="H828" s="40"/>
      <c r="I828" s="40"/>
      <c r="J828" s="40"/>
      <c r="K828" s="40"/>
      <c r="L828" s="40"/>
      <c r="M828" s="40"/>
    </row>
    <row r="829" spans="1:13" ht="12.75" customHeight="1" x14ac:dyDescent="0.2">
      <c r="A829" s="38"/>
      <c r="B829" s="86"/>
      <c r="D829" s="40"/>
      <c r="E829" s="40"/>
      <c r="F829" s="40"/>
      <c r="G829" s="40"/>
      <c r="H829" s="40"/>
      <c r="I829" s="40"/>
      <c r="J829" s="40"/>
      <c r="K829" s="40"/>
      <c r="L829" s="40"/>
      <c r="M829" s="40"/>
    </row>
    <row r="830" spans="1:13" ht="12.75" customHeight="1" x14ac:dyDescent="0.2">
      <c r="A830" s="38"/>
      <c r="B830" s="86"/>
      <c r="D830" s="40"/>
      <c r="E830" s="40"/>
      <c r="F830" s="40"/>
      <c r="G830" s="40"/>
      <c r="H830" s="40"/>
      <c r="I830" s="40"/>
      <c r="J830" s="40"/>
      <c r="K830" s="40"/>
      <c r="L830" s="40"/>
      <c r="M830" s="40"/>
    </row>
    <row r="831" spans="1:13" ht="12.75" customHeight="1" x14ac:dyDescent="0.2">
      <c r="A831" s="38"/>
      <c r="B831" s="86"/>
      <c r="D831" s="40"/>
      <c r="E831" s="40"/>
      <c r="F831" s="40"/>
      <c r="G831" s="40"/>
      <c r="H831" s="40"/>
      <c r="I831" s="40"/>
      <c r="J831" s="40"/>
      <c r="K831" s="40"/>
      <c r="L831" s="40"/>
      <c r="M831" s="40"/>
    </row>
    <row r="832" spans="1:13" ht="12.75" customHeight="1" x14ac:dyDescent="0.2">
      <c r="A832" s="38"/>
      <c r="B832" s="86"/>
      <c r="D832" s="40"/>
      <c r="E832" s="40"/>
      <c r="F832" s="40"/>
      <c r="G832" s="40"/>
      <c r="H832" s="40"/>
      <c r="I832" s="40"/>
      <c r="J832" s="40"/>
      <c r="K832" s="40"/>
      <c r="L832" s="40"/>
      <c r="M832" s="40"/>
    </row>
    <row r="833" spans="1:13" ht="12.75" customHeight="1" x14ac:dyDescent="0.2">
      <c r="A833" s="38"/>
      <c r="B833" s="86"/>
      <c r="D833" s="40"/>
      <c r="E833" s="40"/>
      <c r="F833" s="40"/>
      <c r="G833" s="40"/>
      <c r="H833" s="40"/>
      <c r="I833" s="40"/>
      <c r="J833" s="40"/>
      <c r="K833" s="40"/>
      <c r="L833" s="40"/>
      <c r="M833" s="40"/>
    </row>
    <row r="834" spans="1:13" ht="12.75" customHeight="1" x14ac:dyDescent="0.2">
      <c r="A834" s="38"/>
      <c r="B834" s="86"/>
      <c r="D834" s="40"/>
      <c r="E834" s="40"/>
      <c r="F834" s="40"/>
      <c r="G834" s="40"/>
      <c r="H834" s="40"/>
      <c r="I834" s="40"/>
      <c r="J834" s="40"/>
      <c r="K834" s="40"/>
      <c r="L834" s="40"/>
      <c r="M834" s="40"/>
    </row>
    <row r="835" spans="1:13" ht="12.75" customHeight="1" x14ac:dyDescent="0.2">
      <c r="A835" s="38"/>
      <c r="B835" s="86"/>
      <c r="D835" s="40"/>
      <c r="E835" s="40"/>
      <c r="F835" s="40"/>
      <c r="G835" s="40"/>
      <c r="H835" s="40"/>
      <c r="I835" s="40"/>
      <c r="J835" s="40"/>
      <c r="K835" s="40"/>
      <c r="L835" s="40"/>
      <c r="M835" s="40"/>
    </row>
    <row r="836" spans="1:13" ht="12.75" customHeight="1" x14ac:dyDescent="0.2">
      <c r="A836" s="38"/>
      <c r="B836" s="86"/>
      <c r="D836" s="40"/>
      <c r="E836" s="40"/>
      <c r="F836" s="40"/>
      <c r="G836" s="40"/>
      <c r="H836" s="40"/>
      <c r="I836" s="40"/>
      <c r="J836" s="40"/>
      <c r="K836" s="40"/>
      <c r="L836" s="40"/>
      <c r="M836" s="40"/>
    </row>
    <row r="837" spans="1:13" ht="12.75" customHeight="1" x14ac:dyDescent="0.2">
      <c r="A837" s="38"/>
      <c r="B837" s="86"/>
      <c r="D837" s="40"/>
      <c r="E837" s="40"/>
      <c r="F837" s="40"/>
      <c r="G837" s="40"/>
      <c r="H837" s="40"/>
      <c r="I837" s="40"/>
      <c r="J837" s="40"/>
      <c r="K837" s="40"/>
      <c r="L837" s="40"/>
      <c r="M837" s="40"/>
    </row>
    <row r="838" spans="1:13" ht="12.75" customHeight="1" x14ac:dyDescent="0.2">
      <c r="A838" s="38"/>
      <c r="B838" s="86"/>
      <c r="D838" s="40"/>
      <c r="E838" s="40"/>
      <c r="F838" s="40"/>
      <c r="G838" s="40"/>
      <c r="H838" s="40"/>
      <c r="I838" s="40"/>
      <c r="J838" s="40"/>
      <c r="K838" s="40"/>
      <c r="L838" s="40"/>
      <c r="M838" s="40"/>
    </row>
    <row r="839" spans="1:13" ht="12.75" customHeight="1" x14ac:dyDescent="0.2">
      <c r="A839" s="38"/>
      <c r="B839" s="86"/>
      <c r="D839" s="40"/>
      <c r="E839" s="40"/>
      <c r="F839" s="40"/>
      <c r="G839" s="40"/>
      <c r="H839" s="40"/>
      <c r="I839" s="40"/>
      <c r="J839" s="40"/>
      <c r="K839" s="40"/>
      <c r="L839" s="40"/>
      <c r="M839" s="40"/>
    </row>
    <row r="840" spans="1:13" ht="12.75" customHeight="1" x14ac:dyDescent="0.2">
      <c r="A840" s="38"/>
      <c r="B840" s="86"/>
      <c r="D840" s="40"/>
      <c r="E840" s="40"/>
      <c r="F840" s="40"/>
      <c r="G840" s="40"/>
      <c r="H840" s="40"/>
      <c r="I840" s="40"/>
      <c r="J840" s="40"/>
      <c r="K840" s="40"/>
      <c r="L840" s="40"/>
      <c r="M840" s="40"/>
    </row>
    <row r="841" spans="1:13" ht="12.75" customHeight="1" x14ac:dyDescent="0.2">
      <c r="A841" s="38"/>
      <c r="B841" s="86"/>
      <c r="D841" s="40"/>
      <c r="E841" s="40"/>
      <c r="F841" s="40"/>
      <c r="G841" s="40"/>
      <c r="H841" s="40"/>
      <c r="I841" s="40"/>
      <c r="J841" s="40"/>
      <c r="K841" s="40"/>
      <c r="L841" s="40"/>
      <c r="M841" s="40"/>
    </row>
    <row r="842" spans="1:13" ht="12.75" customHeight="1" x14ac:dyDescent="0.2">
      <c r="A842" s="38"/>
      <c r="B842" s="86"/>
      <c r="D842" s="40"/>
      <c r="E842" s="40"/>
      <c r="F842" s="40"/>
      <c r="G842" s="40"/>
      <c r="H842" s="40"/>
      <c r="I842" s="40"/>
      <c r="J842" s="40"/>
      <c r="K842" s="40"/>
      <c r="L842" s="40"/>
      <c r="M842" s="40"/>
    </row>
    <row r="843" spans="1:13" ht="12.75" customHeight="1" x14ac:dyDescent="0.2">
      <c r="A843" s="38"/>
      <c r="B843" s="86"/>
      <c r="D843" s="40"/>
      <c r="E843" s="40"/>
      <c r="F843" s="40"/>
      <c r="G843" s="40"/>
      <c r="H843" s="40"/>
      <c r="I843" s="40"/>
      <c r="J843" s="40"/>
      <c r="K843" s="40"/>
      <c r="L843" s="40"/>
      <c r="M843" s="40"/>
    </row>
    <row r="844" spans="1:13" ht="12.75" customHeight="1" x14ac:dyDescent="0.2">
      <c r="A844" s="38"/>
      <c r="B844" s="86"/>
      <c r="D844" s="40"/>
      <c r="E844" s="40"/>
      <c r="F844" s="40"/>
      <c r="G844" s="40"/>
      <c r="H844" s="40"/>
      <c r="I844" s="40"/>
      <c r="J844" s="40"/>
      <c r="K844" s="40"/>
      <c r="L844" s="40"/>
      <c r="M844" s="40"/>
    </row>
    <row r="845" spans="1:13" ht="12.75" customHeight="1" x14ac:dyDescent="0.2">
      <c r="A845" s="38"/>
      <c r="B845" s="86"/>
      <c r="D845" s="40"/>
      <c r="E845" s="40"/>
      <c r="F845" s="40"/>
      <c r="G845" s="40"/>
      <c r="H845" s="40"/>
      <c r="I845" s="40"/>
      <c r="J845" s="40"/>
      <c r="K845" s="40"/>
      <c r="L845" s="40"/>
      <c r="M845" s="40"/>
    </row>
    <row r="846" spans="1:13" ht="12.75" customHeight="1" x14ac:dyDescent="0.2">
      <c r="A846" s="38"/>
      <c r="B846" s="86"/>
      <c r="D846" s="40"/>
      <c r="E846" s="40"/>
      <c r="F846" s="40"/>
      <c r="G846" s="40"/>
      <c r="H846" s="40"/>
      <c r="I846" s="40"/>
      <c r="J846" s="40"/>
      <c r="K846" s="40"/>
      <c r="L846" s="40"/>
      <c r="M846" s="40"/>
    </row>
    <row r="847" spans="1:13" ht="12.75" customHeight="1" x14ac:dyDescent="0.2">
      <c r="A847" s="38"/>
      <c r="B847" s="86"/>
      <c r="D847" s="40"/>
      <c r="E847" s="40"/>
      <c r="F847" s="40"/>
      <c r="G847" s="40"/>
      <c r="H847" s="40"/>
      <c r="I847" s="40"/>
      <c r="J847" s="40"/>
      <c r="K847" s="40"/>
      <c r="L847" s="40"/>
      <c r="M847" s="40"/>
    </row>
    <row r="848" spans="1:13" ht="12.75" customHeight="1" x14ac:dyDescent="0.2">
      <c r="A848" s="38"/>
      <c r="B848" s="86"/>
      <c r="D848" s="40"/>
      <c r="E848" s="40"/>
      <c r="F848" s="40"/>
      <c r="G848" s="40"/>
      <c r="H848" s="40"/>
      <c r="I848" s="40"/>
      <c r="J848" s="40"/>
      <c r="K848" s="40"/>
      <c r="L848" s="40"/>
      <c r="M848" s="40"/>
    </row>
    <row r="849" spans="1:13" ht="12.75" customHeight="1" x14ac:dyDescent="0.2">
      <c r="A849" s="38"/>
      <c r="B849" s="86"/>
      <c r="D849" s="40"/>
      <c r="E849" s="40"/>
      <c r="F849" s="40"/>
      <c r="G849" s="40"/>
      <c r="H849" s="40"/>
      <c r="I849" s="40"/>
      <c r="J849" s="40"/>
      <c r="K849" s="40"/>
      <c r="L849" s="40"/>
      <c r="M849" s="40"/>
    </row>
    <row r="850" spans="1:13" ht="12.75" customHeight="1" x14ac:dyDescent="0.2">
      <c r="A850" s="38"/>
      <c r="B850" s="86"/>
      <c r="D850" s="40"/>
      <c r="E850" s="40"/>
      <c r="F850" s="40"/>
      <c r="G850" s="40"/>
      <c r="H850" s="40"/>
      <c r="I850" s="40"/>
      <c r="J850" s="40"/>
      <c r="K850" s="40"/>
      <c r="L850" s="40"/>
      <c r="M850" s="40"/>
    </row>
    <row r="851" spans="1:13" ht="12.75" customHeight="1" x14ac:dyDescent="0.2">
      <c r="A851" s="38"/>
      <c r="B851" s="86"/>
      <c r="D851" s="40"/>
      <c r="E851" s="40"/>
      <c r="F851" s="40"/>
      <c r="G851" s="40"/>
      <c r="H851" s="40"/>
      <c r="I851" s="40"/>
      <c r="J851" s="40"/>
      <c r="K851" s="40"/>
      <c r="L851" s="40"/>
      <c r="M851" s="40"/>
    </row>
    <row r="852" spans="1:13" ht="12.75" customHeight="1" x14ac:dyDescent="0.2">
      <c r="A852" s="38"/>
      <c r="B852" s="86"/>
      <c r="D852" s="40"/>
      <c r="E852" s="40"/>
      <c r="F852" s="40"/>
      <c r="G852" s="40"/>
      <c r="H852" s="40"/>
      <c r="I852" s="40"/>
      <c r="J852" s="40"/>
      <c r="K852" s="40"/>
      <c r="L852" s="40"/>
      <c r="M852" s="40"/>
    </row>
    <row r="853" spans="1:13" ht="12.75" customHeight="1" x14ac:dyDescent="0.2">
      <c r="A853" s="38"/>
      <c r="B853" s="86"/>
      <c r="D853" s="40"/>
      <c r="E853" s="40"/>
      <c r="F853" s="40"/>
      <c r="G853" s="40"/>
      <c r="H853" s="40"/>
      <c r="I853" s="40"/>
      <c r="J853" s="40"/>
      <c r="K853" s="40"/>
      <c r="L853" s="40"/>
      <c r="M853" s="40"/>
    </row>
    <row r="854" spans="1:13" ht="12.75" customHeight="1" x14ac:dyDescent="0.2">
      <c r="A854" s="38"/>
      <c r="B854" s="86"/>
      <c r="D854" s="40"/>
      <c r="E854" s="40"/>
      <c r="F854" s="40"/>
      <c r="G854" s="40"/>
      <c r="H854" s="40"/>
      <c r="I854" s="40"/>
      <c r="J854" s="40"/>
      <c r="K854" s="40"/>
      <c r="L854" s="40"/>
      <c r="M854" s="40"/>
    </row>
    <row r="855" spans="1:13" ht="12.75" customHeight="1" x14ac:dyDescent="0.2">
      <c r="A855" s="38"/>
      <c r="B855" s="86"/>
      <c r="D855" s="40"/>
      <c r="E855" s="40"/>
      <c r="F855" s="40"/>
      <c r="G855" s="40"/>
      <c r="H855" s="40"/>
      <c r="I855" s="40"/>
      <c r="J855" s="40"/>
      <c r="K855" s="40"/>
      <c r="L855" s="40"/>
      <c r="M855" s="40"/>
    </row>
    <row r="856" spans="1:13" ht="12.75" customHeight="1" x14ac:dyDescent="0.2">
      <c r="A856" s="38"/>
      <c r="B856" s="86"/>
      <c r="D856" s="40"/>
      <c r="E856" s="40"/>
      <c r="F856" s="40"/>
      <c r="G856" s="40"/>
      <c r="H856" s="40"/>
      <c r="I856" s="40"/>
      <c r="J856" s="40"/>
      <c r="K856" s="40"/>
      <c r="L856" s="40"/>
      <c r="M856" s="40"/>
    </row>
    <row r="857" spans="1:13" ht="12.75" customHeight="1" x14ac:dyDescent="0.2">
      <c r="A857" s="38"/>
      <c r="B857" s="86"/>
      <c r="D857" s="40"/>
      <c r="E857" s="40"/>
      <c r="F857" s="40"/>
      <c r="G857" s="40"/>
      <c r="H857" s="40"/>
      <c r="I857" s="40"/>
      <c r="J857" s="40"/>
      <c r="K857" s="40"/>
      <c r="L857" s="40"/>
      <c r="M857" s="40"/>
    </row>
    <row r="858" spans="1:13" ht="12.75" customHeight="1" x14ac:dyDescent="0.2">
      <c r="A858" s="38"/>
      <c r="B858" s="86"/>
      <c r="D858" s="40"/>
      <c r="E858" s="40"/>
      <c r="F858" s="40"/>
      <c r="G858" s="40"/>
      <c r="H858" s="40"/>
      <c r="I858" s="40"/>
      <c r="J858" s="40"/>
      <c r="K858" s="40"/>
      <c r="L858" s="40"/>
      <c r="M858" s="40"/>
    </row>
    <row r="859" spans="1:13" ht="12.75" customHeight="1" x14ac:dyDescent="0.2">
      <c r="A859" s="38"/>
      <c r="B859" s="86"/>
      <c r="D859" s="40"/>
      <c r="E859" s="40"/>
      <c r="F859" s="40"/>
      <c r="G859" s="40"/>
      <c r="H859" s="40"/>
      <c r="I859" s="40"/>
      <c r="J859" s="40"/>
      <c r="K859" s="40"/>
      <c r="L859" s="40"/>
      <c r="M859" s="40"/>
    </row>
    <row r="860" spans="1:13" ht="12.75" customHeight="1" x14ac:dyDescent="0.2">
      <c r="A860" s="38"/>
      <c r="B860" s="86"/>
      <c r="D860" s="40"/>
      <c r="E860" s="40"/>
      <c r="F860" s="40"/>
      <c r="G860" s="40"/>
      <c r="H860" s="40"/>
      <c r="I860" s="40"/>
      <c r="J860" s="40"/>
      <c r="K860" s="40"/>
      <c r="L860" s="40"/>
      <c r="M860" s="40"/>
    </row>
    <row r="861" spans="1:13" ht="12.75" customHeight="1" x14ac:dyDescent="0.2">
      <c r="A861" s="38"/>
      <c r="B861" s="86"/>
      <c r="D861" s="40"/>
      <c r="E861" s="40"/>
      <c r="F861" s="40"/>
      <c r="G861" s="40"/>
      <c r="H861" s="40"/>
      <c r="I861" s="40"/>
      <c r="J861" s="40"/>
      <c r="K861" s="40"/>
      <c r="L861" s="40"/>
      <c r="M861" s="40"/>
    </row>
    <row r="862" spans="1:13" ht="12.75" customHeight="1" x14ac:dyDescent="0.2">
      <c r="A862" s="38"/>
      <c r="B862" s="86"/>
      <c r="D862" s="40"/>
      <c r="E862" s="40"/>
      <c r="F862" s="40"/>
      <c r="G862" s="40"/>
      <c r="H862" s="40"/>
      <c r="I862" s="40"/>
      <c r="J862" s="40"/>
      <c r="K862" s="40"/>
      <c r="L862" s="40"/>
      <c r="M862" s="40"/>
    </row>
    <row r="863" spans="1:13" ht="12.75" customHeight="1" x14ac:dyDescent="0.2">
      <c r="A863" s="38"/>
      <c r="B863" s="86"/>
      <c r="D863" s="40"/>
      <c r="E863" s="40"/>
      <c r="F863" s="40"/>
      <c r="G863" s="40"/>
      <c r="H863" s="40"/>
      <c r="I863" s="40"/>
      <c r="J863" s="40"/>
      <c r="K863" s="40"/>
      <c r="L863" s="40"/>
      <c r="M863" s="40"/>
    </row>
    <row r="864" spans="1:13" ht="12.75" customHeight="1" x14ac:dyDescent="0.2">
      <c r="A864" s="38"/>
      <c r="B864" s="86"/>
      <c r="D864" s="40"/>
      <c r="E864" s="40"/>
      <c r="F864" s="40"/>
      <c r="G864" s="40"/>
      <c r="H864" s="40"/>
      <c r="I864" s="40"/>
      <c r="J864" s="40"/>
      <c r="K864" s="40"/>
      <c r="L864" s="40"/>
      <c r="M864" s="40"/>
    </row>
    <row r="865" spans="1:13" ht="12.75" customHeight="1" x14ac:dyDescent="0.2">
      <c r="A865" s="38"/>
      <c r="B865" s="86"/>
      <c r="D865" s="40"/>
      <c r="E865" s="40"/>
      <c r="F865" s="40"/>
      <c r="G865" s="40"/>
      <c r="H865" s="40"/>
      <c r="I865" s="40"/>
      <c r="J865" s="40"/>
      <c r="K865" s="40"/>
      <c r="L865" s="40"/>
      <c r="M865" s="40"/>
    </row>
    <row r="866" spans="1:13" ht="12.75" customHeight="1" x14ac:dyDescent="0.2">
      <c r="A866" s="38"/>
      <c r="B866" s="86"/>
      <c r="D866" s="40"/>
      <c r="E866" s="40"/>
      <c r="F866" s="40"/>
      <c r="G866" s="40"/>
      <c r="H866" s="40"/>
      <c r="I866" s="40"/>
      <c r="J866" s="40"/>
      <c r="K866" s="40"/>
      <c r="L866" s="40"/>
      <c r="M866" s="40"/>
    </row>
    <row r="867" spans="1:13" ht="12.75" customHeight="1" x14ac:dyDescent="0.2">
      <c r="A867" s="38"/>
      <c r="B867" s="86"/>
      <c r="D867" s="40"/>
      <c r="E867" s="40"/>
      <c r="F867" s="40"/>
      <c r="G867" s="40"/>
      <c r="H867" s="40"/>
      <c r="I867" s="40"/>
      <c r="J867" s="40"/>
      <c r="K867" s="40"/>
      <c r="L867" s="40"/>
      <c r="M867" s="40"/>
    </row>
    <row r="868" spans="1:13" ht="12.75" customHeight="1" x14ac:dyDescent="0.2">
      <c r="A868" s="38"/>
      <c r="B868" s="86"/>
      <c r="D868" s="40"/>
      <c r="E868" s="40"/>
      <c r="F868" s="40"/>
      <c r="G868" s="40"/>
      <c r="H868" s="40"/>
      <c r="I868" s="40"/>
      <c r="J868" s="40"/>
      <c r="K868" s="40"/>
      <c r="L868" s="40"/>
      <c r="M868" s="40"/>
    </row>
    <row r="869" spans="1:13" ht="12.75" customHeight="1" x14ac:dyDescent="0.2">
      <c r="A869" s="38"/>
      <c r="B869" s="86"/>
      <c r="D869" s="40"/>
      <c r="E869" s="40"/>
      <c r="F869" s="40"/>
      <c r="G869" s="40"/>
      <c r="H869" s="40"/>
      <c r="I869" s="40"/>
      <c r="J869" s="40"/>
      <c r="K869" s="40"/>
      <c r="L869" s="40"/>
      <c r="M869" s="40"/>
    </row>
    <row r="870" spans="1:13" ht="12.75" customHeight="1" x14ac:dyDescent="0.2">
      <c r="A870" s="38"/>
      <c r="B870" s="86"/>
      <c r="D870" s="40"/>
      <c r="E870" s="40"/>
      <c r="F870" s="40"/>
      <c r="G870" s="40"/>
      <c r="H870" s="40"/>
      <c r="I870" s="40"/>
      <c r="J870" s="40"/>
      <c r="K870" s="40"/>
      <c r="L870" s="40"/>
      <c r="M870" s="40"/>
    </row>
    <row r="871" spans="1:13" ht="12.75" customHeight="1" x14ac:dyDescent="0.2">
      <c r="A871" s="38"/>
      <c r="B871" s="86"/>
      <c r="D871" s="40"/>
      <c r="E871" s="40"/>
      <c r="F871" s="40"/>
      <c r="G871" s="40"/>
      <c r="H871" s="40"/>
      <c r="I871" s="40"/>
      <c r="J871" s="40"/>
      <c r="K871" s="40"/>
      <c r="L871" s="40"/>
      <c r="M871" s="40"/>
    </row>
    <row r="872" spans="1:13" ht="12.75" customHeight="1" x14ac:dyDescent="0.2">
      <c r="A872" s="38"/>
      <c r="B872" s="86"/>
      <c r="D872" s="40"/>
      <c r="E872" s="40"/>
      <c r="F872" s="40"/>
      <c r="G872" s="40"/>
      <c r="H872" s="40"/>
      <c r="I872" s="40"/>
      <c r="J872" s="40"/>
      <c r="K872" s="40"/>
      <c r="L872" s="40"/>
      <c r="M872" s="40"/>
    </row>
    <row r="873" spans="1:13" ht="12.75" customHeight="1" x14ac:dyDescent="0.2">
      <c r="A873" s="38"/>
      <c r="B873" s="86"/>
      <c r="D873" s="40"/>
      <c r="E873" s="40"/>
      <c r="F873" s="40"/>
      <c r="G873" s="40"/>
      <c r="H873" s="40"/>
      <c r="I873" s="40"/>
      <c r="J873" s="40"/>
      <c r="K873" s="40"/>
      <c r="L873" s="40"/>
      <c r="M873" s="40"/>
    </row>
    <row r="874" spans="1:13" ht="12.75" customHeight="1" x14ac:dyDescent="0.2">
      <c r="A874" s="38"/>
      <c r="B874" s="86"/>
      <c r="D874" s="40"/>
      <c r="E874" s="40"/>
      <c r="F874" s="40"/>
      <c r="G874" s="40"/>
      <c r="H874" s="40"/>
      <c r="I874" s="40"/>
      <c r="J874" s="40"/>
      <c r="K874" s="40"/>
      <c r="L874" s="40"/>
      <c r="M874" s="40"/>
    </row>
    <row r="875" spans="1:13" ht="12.75" customHeight="1" x14ac:dyDescent="0.2">
      <c r="A875" s="38"/>
      <c r="B875" s="86"/>
      <c r="D875" s="40"/>
      <c r="E875" s="40"/>
      <c r="F875" s="40"/>
      <c r="G875" s="40"/>
      <c r="H875" s="40"/>
      <c r="I875" s="40"/>
      <c r="J875" s="40"/>
      <c r="K875" s="40"/>
      <c r="L875" s="40"/>
      <c r="M875" s="40"/>
    </row>
    <row r="876" spans="1:13" ht="12.75" customHeight="1" x14ac:dyDescent="0.2">
      <c r="A876" s="38"/>
      <c r="B876" s="86"/>
      <c r="D876" s="40"/>
      <c r="E876" s="40"/>
      <c r="F876" s="40"/>
      <c r="G876" s="40"/>
      <c r="H876" s="40"/>
      <c r="I876" s="40"/>
      <c r="J876" s="40"/>
      <c r="K876" s="40"/>
      <c r="L876" s="40"/>
      <c r="M876" s="40"/>
    </row>
    <row r="877" spans="1:13" ht="12.75" customHeight="1" x14ac:dyDescent="0.2">
      <c r="A877" s="38"/>
      <c r="B877" s="86"/>
      <c r="D877" s="40"/>
      <c r="E877" s="40"/>
      <c r="F877" s="40"/>
      <c r="G877" s="40"/>
      <c r="H877" s="40"/>
      <c r="I877" s="40"/>
      <c r="J877" s="40"/>
      <c r="K877" s="40"/>
      <c r="L877" s="40"/>
      <c r="M877" s="40"/>
    </row>
    <row r="878" spans="1:13" ht="12.75" customHeight="1" x14ac:dyDescent="0.2">
      <c r="A878" s="38"/>
      <c r="B878" s="86"/>
      <c r="D878" s="40"/>
      <c r="E878" s="40"/>
      <c r="F878" s="40"/>
      <c r="G878" s="40"/>
      <c r="H878" s="40"/>
      <c r="I878" s="40"/>
      <c r="J878" s="40"/>
      <c r="K878" s="40"/>
      <c r="L878" s="40"/>
      <c r="M878" s="40"/>
    </row>
    <row r="879" spans="1:13" ht="12.75" customHeight="1" x14ac:dyDescent="0.2">
      <c r="A879" s="38"/>
      <c r="B879" s="86"/>
      <c r="D879" s="40"/>
      <c r="E879" s="40"/>
      <c r="F879" s="40"/>
      <c r="G879" s="40"/>
      <c r="H879" s="40"/>
      <c r="I879" s="40"/>
      <c r="J879" s="40"/>
      <c r="K879" s="40"/>
      <c r="L879" s="40"/>
      <c r="M879" s="40"/>
    </row>
    <row r="880" spans="1:13" ht="12.75" customHeight="1" x14ac:dyDescent="0.2">
      <c r="A880" s="38"/>
      <c r="B880" s="86"/>
      <c r="D880" s="40"/>
      <c r="E880" s="40"/>
      <c r="F880" s="40"/>
      <c r="G880" s="40"/>
      <c r="H880" s="40"/>
      <c r="I880" s="40"/>
      <c r="J880" s="40"/>
      <c r="K880" s="40"/>
      <c r="L880" s="40"/>
      <c r="M880" s="40"/>
    </row>
    <row r="881" spans="1:13" ht="12.75" customHeight="1" x14ac:dyDescent="0.2">
      <c r="A881" s="38"/>
      <c r="B881" s="86"/>
      <c r="D881" s="40"/>
      <c r="E881" s="40"/>
      <c r="F881" s="40"/>
      <c r="G881" s="40"/>
      <c r="H881" s="40"/>
      <c r="I881" s="40"/>
      <c r="J881" s="40"/>
      <c r="K881" s="40"/>
      <c r="L881" s="40"/>
      <c r="M881" s="40"/>
    </row>
    <row r="882" spans="1:13" ht="12.75" customHeight="1" x14ac:dyDescent="0.2">
      <c r="A882" s="38"/>
      <c r="B882" s="86"/>
      <c r="D882" s="40"/>
      <c r="E882" s="40"/>
      <c r="F882" s="40"/>
      <c r="G882" s="40"/>
      <c r="H882" s="40"/>
      <c r="I882" s="40"/>
      <c r="J882" s="40"/>
      <c r="K882" s="40"/>
      <c r="L882" s="40"/>
      <c r="M882" s="40"/>
    </row>
    <row r="883" spans="1:13" ht="12.75" customHeight="1" x14ac:dyDescent="0.2">
      <c r="A883" s="38"/>
      <c r="B883" s="86"/>
      <c r="D883" s="40"/>
      <c r="E883" s="40"/>
      <c r="F883" s="40"/>
      <c r="G883" s="40"/>
      <c r="H883" s="40"/>
      <c r="I883" s="40"/>
      <c r="J883" s="40"/>
      <c r="K883" s="40"/>
      <c r="L883" s="40"/>
      <c r="M883" s="40"/>
    </row>
    <row r="884" spans="1:13" ht="15" customHeight="1" x14ac:dyDescent="0.2">
      <c r="G884" s="40"/>
      <c r="H884" s="40"/>
      <c r="I884" s="40"/>
      <c r="J884" s="40"/>
      <c r="K884" s="40"/>
      <c r="L884" s="40"/>
    </row>
    <row r="885" spans="1:13" ht="15" customHeight="1" x14ac:dyDescent="0.2">
      <c r="G885" s="40"/>
      <c r="H885" s="40"/>
      <c r="I885" s="40"/>
      <c r="J885" s="40"/>
      <c r="K885" s="40"/>
      <c r="L885" s="40"/>
    </row>
    <row r="886" spans="1:13" ht="15" customHeight="1" x14ac:dyDescent="0.2">
      <c r="G886" s="40"/>
      <c r="H886" s="40"/>
      <c r="I886" s="40"/>
      <c r="J886" s="40"/>
      <c r="K886" s="40"/>
      <c r="L886" s="40"/>
    </row>
    <row r="887" spans="1:13" ht="15" customHeight="1" x14ac:dyDescent="0.2">
      <c r="G887" s="40"/>
      <c r="H887" s="40"/>
      <c r="I887" s="40"/>
      <c r="J887" s="40"/>
      <c r="K887" s="40"/>
      <c r="L887" s="40"/>
    </row>
    <row r="888" spans="1:13" ht="15" customHeight="1" x14ac:dyDescent="0.2">
      <c r="G888" s="40"/>
      <c r="H888" s="40"/>
      <c r="I888" s="40"/>
      <c r="J888" s="40"/>
      <c r="K888" s="40"/>
      <c r="L888" s="40"/>
    </row>
    <row r="889" spans="1:13" ht="15" customHeight="1" x14ac:dyDescent="0.2">
      <c r="G889" s="40"/>
      <c r="H889" s="40"/>
      <c r="I889" s="40"/>
      <c r="J889" s="40"/>
      <c r="K889" s="40"/>
      <c r="L889" s="40"/>
    </row>
    <row r="890" spans="1:13" ht="15" customHeight="1" x14ac:dyDescent="0.2">
      <c r="G890" s="40"/>
      <c r="H890" s="40"/>
      <c r="I890" s="40"/>
      <c r="J890" s="40"/>
      <c r="K890" s="40"/>
      <c r="L890" s="40"/>
    </row>
    <row r="891" spans="1:13" ht="15" customHeight="1" x14ac:dyDescent="0.2">
      <c r="G891" s="40"/>
      <c r="H891" s="40"/>
      <c r="I891" s="40"/>
      <c r="J891" s="40"/>
      <c r="K891" s="40"/>
      <c r="L891" s="40"/>
    </row>
    <row r="892" spans="1:13" ht="15" customHeight="1" x14ac:dyDescent="0.2">
      <c r="G892" s="40"/>
      <c r="H892" s="40"/>
    </row>
    <row r="893" spans="1:13" ht="15" customHeight="1" x14ac:dyDescent="0.2">
      <c r="G893" s="40"/>
      <c r="H893" s="40"/>
    </row>
  </sheetData>
  <mergeCells count="66">
    <mergeCell ref="B42:C42"/>
    <mergeCell ref="B43:C43"/>
    <mergeCell ref="B44:C44"/>
    <mergeCell ref="G44:H44"/>
    <mergeCell ref="B38:C38"/>
    <mergeCell ref="B39:C39"/>
    <mergeCell ref="G56:H56"/>
    <mergeCell ref="A8:AJ8"/>
    <mergeCell ref="B9:B10"/>
    <mergeCell ref="C9:C10"/>
    <mergeCell ref="H20:I20"/>
    <mergeCell ref="B45:C45"/>
    <mergeCell ref="B46:C46"/>
    <mergeCell ref="G47:H47"/>
    <mergeCell ref="G51:H51"/>
    <mergeCell ref="G54:H54"/>
    <mergeCell ref="G55:H55"/>
    <mergeCell ref="B40:C40"/>
    <mergeCell ref="B41:C41"/>
    <mergeCell ref="B34:C34"/>
    <mergeCell ref="B35:C35"/>
    <mergeCell ref="G33:H33"/>
    <mergeCell ref="B36:C36"/>
    <mergeCell ref="B37:C37"/>
    <mergeCell ref="B29:C29"/>
    <mergeCell ref="B30:C30"/>
    <mergeCell ref="B31:C31"/>
    <mergeCell ref="B32:C32"/>
    <mergeCell ref="B33:C33"/>
    <mergeCell ref="B27:C27"/>
    <mergeCell ref="B28:C28"/>
    <mergeCell ref="B25:C25"/>
    <mergeCell ref="B26:C26"/>
    <mergeCell ref="B23:C23"/>
    <mergeCell ref="B24:C24"/>
    <mergeCell ref="B21:C21"/>
    <mergeCell ref="B22:C22"/>
    <mergeCell ref="AJ9:AJ10"/>
    <mergeCell ref="B20:C20"/>
    <mergeCell ref="AC9:AC10"/>
    <mergeCell ref="AD9:AD10"/>
    <mergeCell ref="AE9:AE10"/>
    <mergeCell ref="AF9:AF10"/>
    <mergeCell ref="AG9:AG10"/>
    <mergeCell ref="AI9:AI10"/>
    <mergeCell ref="W9:W10"/>
    <mergeCell ref="X9:X10"/>
    <mergeCell ref="Y9:Y10"/>
    <mergeCell ref="Z9:Z10"/>
    <mergeCell ref="AA9:AA10"/>
    <mergeCell ref="AB9:AB10"/>
    <mergeCell ref="V9:V10"/>
    <mergeCell ref="D9:F9"/>
    <mergeCell ref="G9:I9"/>
    <mergeCell ref="J9:J10"/>
    <mergeCell ref="K9:K10"/>
    <mergeCell ref="L9:L10"/>
    <mergeCell ref="M9:M10"/>
    <mergeCell ref="N9:N10"/>
    <mergeCell ref="O9:O10"/>
    <mergeCell ref="P9:P10"/>
    <mergeCell ref="Q9:Q10"/>
    <mergeCell ref="R9:R10"/>
    <mergeCell ref="S9:S10"/>
    <mergeCell ref="T9:T10"/>
    <mergeCell ref="U9:U10"/>
  </mergeCells>
  <conditionalFormatting sqref="A1:XFD7 A10 M10:X10 Z10:XFD10 A9:XFD9 AK8:XFD8 A8 D10:K10 A11:XFD13 A24:XFD32 L20:XFD23 A21:I23 A20:H20 A40:XFD1048576 K33:XFD39 A34:I39 A33:G33 I33 A19:XFD19 AK14:XFD14 AB15:XFD15 B16:XFD18 A14:A18">
    <cfRule type="cellIs" priority="13" operator="between">
      <formula>44562</formula>
      <formula>44772</formula>
    </cfRule>
  </conditionalFormatting>
  <conditionalFormatting sqref="AH1:AH7 AH9:AH13 AH29:AH1048576 AC24:AC28 AB20:AB23 AH15:AH19">
    <cfRule type="containsText" dxfId="11" priority="8" operator="containsText" text="VIGENTE">
      <formula>NOT(ISERROR(SEARCH("VIGENTE",AB1)))</formula>
    </cfRule>
    <cfRule type="containsText" dxfId="10" priority="9" operator="containsText" text="TERMINADO">
      <formula>NOT(ISERROR(SEARCH("TERMINADO",AB1)))</formula>
    </cfRule>
    <cfRule type="containsText" dxfId="9" priority="10" operator="containsText" text="PROXIMOATERMINAR">
      <formula>NOT(ISERROR(SEARCH("PROXIMOATERMINAR",AB1)))</formula>
    </cfRule>
    <cfRule type="colorScale" priority="11">
      <colorScale>
        <cfvo type="num" val="&quot;PROXIMOATERMINAR&quot;"/>
        <cfvo type="num" val="&quot;VIGENTE&quot;"/>
        <color rgb="FFFF0000"/>
        <color theme="9"/>
      </colorScale>
    </cfRule>
  </conditionalFormatting>
  <conditionalFormatting sqref="B14:AJ14">
    <cfRule type="cellIs" priority="6" operator="between">
      <formula>44562</formula>
      <formula>44772</formula>
    </cfRule>
  </conditionalFormatting>
  <conditionalFormatting sqref="AH14">
    <cfRule type="containsText" dxfId="8" priority="2" operator="containsText" text="VIGENTE">
      <formula>NOT(ISERROR(SEARCH("VIGENTE",AH14)))</formula>
    </cfRule>
    <cfRule type="containsText" dxfId="7" priority="3" operator="containsText" text="TERMINADO">
      <formula>NOT(ISERROR(SEARCH("TERMINADO",AH14)))</formula>
    </cfRule>
    <cfRule type="containsText" dxfId="6" priority="4" operator="containsText" text="PROXIMOATERMINAR">
      <formula>NOT(ISERROR(SEARCH("PROXIMOATERMINAR",AH14)))</formula>
    </cfRule>
    <cfRule type="colorScale" priority="5">
      <colorScale>
        <cfvo type="num" val="&quot;PROXIMOATERMINAR&quot;"/>
        <cfvo type="num" val="&quot;VIGENTE&quot;"/>
        <color rgb="FFFF0000"/>
        <color theme="9"/>
      </colorScale>
    </cfRule>
  </conditionalFormatting>
  <conditionalFormatting sqref="B15:AA15">
    <cfRule type="cellIs" priority="1" operator="between">
      <formula>44562</formula>
      <formula>44772</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891"/>
  <sheetViews>
    <sheetView topLeftCell="A8" workbookViewId="0">
      <selection activeCell="A10" sqref="A10"/>
    </sheetView>
  </sheetViews>
  <sheetFormatPr baseColWidth="10" defaultColWidth="16.83203125" defaultRowHeight="12" x14ac:dyDescent="0.2"/>
  <cols>
    <col min="1" max="1" width="6.6640625" style="8" customWidth="1"/>
    <col min="2" max="2" width="36.1640625" style="8" customWidth="1"/>
    <col min="3" max="3" width="47.1640625" style="8" customWidth="1"/>
    <col min="4" max="4" width="20.83203125" style="8" customWidth="1"/>
    <col min="5" max="5" width="19.1640625" style="8" customWidth="1"/>
    <col min="6" max="6" width="15.33203125" style="8" customWidth="1"/>
    <col min="7" max="8" width="22.5" style="8" customWidth="1"/>
    <col min="9" max="9" width="16.1640625" style="8" customWidth="1"/>
    <col min="10" max="10" width="13.6640625" style="8" customWidth="1"/>
    <col min="11" max="12" width="17.6640625" style="8" customWidth="1"/>
    <col min="13" max="13" width="25.1640625" style="8" customWidth="1"/>
    <col min="14" max="14" width="26.1640625" style="8" customWidth="1"/>
    <col min="15" max="15" width="19" style="8" bestFit="1" customWidth="1"/>
    <col min="16" max="16" width="26.33203125" style="8" customWidth="1"/>
    <col min="17" max="17" width="22" style="8" bestFit="1" customWidth="1"/>
    <col min="18" max="18" width="24.6640625" style="8" customWidth="1"/>
    <col min="19" max="19" width="25" style="8" bestFit="1" customWidth="1"/>
    <col min="20" max="20" width="17.1640625" style="8" customWidth="1"/>
    <col min="21" max="21" width="17" style="8" customWidth="1"/>
    <col min="22" max="22" width="26.83203125" style="8" customWidth="1"/>
    <col min="23" max="23" width="16.33203125" style="8" customWidth="1"/>
    <col min="24" max="25" width="17" style="8" customWidth="1"/>
    <col min="26" max="26" width="17.6640625" style="8" customWidth="1"/>
    <col min="27" max="29" width="16.83203125" style="8"/>
    <col min="30" max="32" width="22.33203125" style="8" customWidth="1"/>
    <col min="33" max="35" width="21.1640625" style="8" customWidth="1"/>
    <col min="36" max="16384" width="16.83203125" style="8"/>
  </cols>
  <sheetData>
    <row r="1" spans="1:36" ht="12" hidden="1" customHeight="1" x14ac:dyDescent="0.2">
      <c r="N1" s="9" t="s">
        <v>68</v>
      </c>
    </row>
    <row r="2" spans="1:36" ht="12" hidden="1" customHeight="1" x14ac:dyDescent="0.2">
      <c r="N2" s="9" t="s">
        <v>44</v>
      </c>
    </row>
    <row r="3" spans="1:36" ht="12" hidden="1" customHeight="1" x14ac:dyDescent="0.2">
      <c r="N3" s="9" t="s">
        <v>69</v>
      </c>
    </row>
    <row r="4" spans="1:36" ht="12" hidden="1" customHeight="1" x14ac:dyDescent="0.2">
      <c r="N4" s="9" t="s">
        <v>70</v>
      </c>
    </row>
    <row r="5" spans="1:36" ht="12" hidden="1" customHeight="1" x14ac:dyDescent="0.2">
      <c r="N5" s="9" t="s">
        <v>71</v>
      </c>
    </row>
    <row r="6" spans="1:36" ht="12" hidden="1" customHeight="1" x14ac:dyDescent="0.2">
      <c r="N6" s="9" t="s">
        <v>72</v>
      </c>
    </row>
    <row r="7" spans="1:36" ht="12" hidden="1" customHeight="1" x14ac:dyDescent="0.2">
      <c r="N7" s="9" t="s">
        <v>73</v>
      </c>
    </row>
    <row r="8" spans="1:36" ht="62.25" customHeight="1" x14ac:dyDescent="0.2">
      <c r="A8" s="168" t="s">
        <v>591</v>
      </c>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70"/>
    </row>
    <row r="9" spans="1:36" ht="63" customHeight="1" x14ac:dyDescent="0.2">
      <c r="A9" s="10"/>
      <c r="B9" s="189" t="s">
        <v>0</v>
      </c>
      <c r="C9" s="189" t="s">
        <v>1</v>
      </c>
      <c r="D9" s="188" t="s">
        <v>2</v>
      </c>
      <c r="E9" s="180"/>
      <c r="F9" s="181"/>
      <c r="G9" s="179" t="s">
        <v>3</v>
      </c>
      <c r="H9" s="180"/>
      <c r="I9" s="181"/>
      <c r="J9" s="161" t="s">
        <v>4</v>
      </c>
      <c r="K9" s="161" t="s">
        <v>5</v>
      </c>
      <c r="L9" s="161" t="s">
        <v>583</v>
      </c>
      <c r="M9" s="163" t="s">
        <v>6</v>
      </c>
      <c r="N9" s="155" t="s">
        <v>76</v>
      </c>
      <c r="O9" s="157" t="s">
        <v>45</v>
      </c>
      <c r="P9" s="157" t="s">
        <v>119</v>
      </c>
      <c r="Q9" s="157" t="s">
        <v>46</v>
      </c>
      <c r="R9" s="157" t="s">
        <v>47</v>
      </c>
      <c r="S9" s="157" t="s">
        <v>48</v>
      </c>
      <c r="T9" s="157" t="s">
        <v>49</v>
      </c>
      <c r="U9" s="157" t="s">
        <v>50</v>
      </c>
      <c r="V9" s="157" t="s">
        <v>51</v>
      </c>
      <c r="W9" s="157" t="s">
        <v>54</v>
      </c>
      <c r="X9" s="157" t="s">
        <v>57</v>
      </c>
      <c r="Y9" s="159" t="s">
        <v>586</v>
      </c>
      <c r="Z9" s="157" t="s">
        <v>58</v>
      </c>
      <c r="AA9" s="157" t="s">
        <v>60</v>
      </c>
      <c r="AB9" s="157" t="s">
        <v>63</v>
      </c>
      <c r="AC9" s="157" t="s">
        <v>64</v>
      </c>
      <c r="AD9" s="157" t="s">
        <v>65</v>
      </c>
      <c r="AE9" s="159" t="s">
        <v>205</v>
      </c>
      <c r="AF9" s="159" t="s">
        <v>122</v>
      </c>
      <c r="AG9" s="157" t="s">
        <v>66</v>
      </c>
      <c r="AH9" s="89">
        <v>44711</v>
      </c>
      <c r="AI9" s="157" t="s">
        <v>123</v>
      </c>
      <c r="AJ9" s="155" t="s">
        <v>67</v>
      </c>
    </row>
    <row r="10" spans="1:36" ht="77.25" customHeight="1" x14ac:dyDescent="0.2">
      <c r="A10" s="10"/>
      <c r="B10" s="189"/>
      <c r="C10" s="189"/>
      <c r="D10" s="97" t="s">
        <v>7</v>
      </c>
      <c r="E10" s="13" t="s">
        <v>43</v>
      </c>
      <c r="F10" s="13" t="s">
        <v>8</v>
      </c>
      <c r="G10" s="13" t="s">
        <v>9</v>
      </c>
      <c r="H10" s="13" t="s">
        <v>10</v>
      </c>
      <c r="I10" s="13" t="s">
        <v>8</v>
      </c>
      <c r="J10" s="162"/>
      <c r="K10" s="162"/>
      <c r="L10" s="162"/>
      <c r="M10" s="164"/>
      <c r="N10" s="156"/>
      <c r="O10" s="158"/>
      <c r="P10" s="158"/>
      <c r="Q10" s="158"/>
      <c r="R10" s="158"/>
      <c r="S10" s="158"/>
      <c r="T10" s="158"/>
      <c r="U10" s="158"/>
      <c r="V10" s="158"/>
      <c r="W10" s="158"/>
      <c r="X10" s="158"/>
      <c r="Y10" s="165"/>
      <c r="Z10" s="158"/>
      <c r="AA10" s="158"/>
      <c r="AB10" s="158"/>
      <c r="AC10" s="158"/>
      <c r="AD10" s="158"/>
      <c r="AE10" s="160"/>
      <c r="AF10" s="160"/>
      <c r="AG10" s="158"/>
      <c r="AH10" s="88">
        <v>44728</v>
      </c>
      <c r="AI10" s="158"/>
      <c r="AJ10" s="156"/>
    </row>
    <row r="11" spans="1:36" s="100" customFormat="1" ht="48" x14ac:dyDescent="0.2">
      <c r="A11" s="98">
        <v>1</v>
      </c>
      <c r="B11" s="87" t="s">
        <v>708</v>
      </c>
      <c r="C11" s="87" t="s">
        <v>709</v>
      </c>
      <c r="D11" s="79">
        <v>44700</v>
      </c>
      <c r="E11" s="79"/>
      <c r="F11" s="80"/>
      <c r="G11" s="79" t="s">
        <v>419</v>
      </c>
      <c r="H11" s="79">
        <v>44703</v>
      </c>
      <c r="I11" s="79"/>
      <c r="J11" s="81">
        <v>44704</v>
      </c>
      <c r="K11" s="79" t="s">
        <v>592</v>
      </c>
      <c r="L11" s="79" t="s">
        <v>707</v>
      </c>
      <c r="M11" s="82" t="s">
        <v>416</v>
      </c>
      <c r="N11" s="83" t="s">
        <v>710</v>
      </c>
      <c r="O11" s="83" t="s">
        <v>419</v>
      </c>
      <c r="P11" s="83" t="s">
        <v>711</v>
      </c>
      <c r="Q11" s="84"/>
      <c r="R11" s="84"/>
      <c r="S11" s="66">
        <f t="shared" ref="S11" si="0">Q11+R11</f>
        <v>0</v>
      </c>
      <c r="T11" s="83"/>
      <c r="U11" s="83"/>
      <c r="V11" s="59" t="s">
        <v>90</v>
      </c>
      <c r="W11" s="83"/>
      <c r="X11" s="83"/>
      <c r="Y11" s="83"/>
      <c r="Z11" s="83"/>
      <c r="AA11" s="83"/>
      <c r="AB11" s="83"/>
      <c r="AC11" s="83"/>
      <c r="AD11" s="85"/>
      <c r="AE11" s="61">
        <f t="shared" ref="AE11" si="1">AD11-AC11</f>
        <v>0</v>
      </c>
      <c r="AF11" s="83"/>
      <c r="AG11" s="83"/>
      <c r="AH11" s="59" t="str">
        <f t="shared" ref="AH11" si="2">IF(AD11&lt;=$AH$9,"TERMINADO",IF(AD11&lt;=$AH$10,"PROXIMOATERMINAR","VIGENTE"))</f>
        <v>TERMINADO</v>
      </c>
      <c r="AI11" s="75"/>
      <c r="AJ11" s="99"/>
    </row>
    <row r="12" spans="1:36" x14ac:dyDescent="0.2">
      <c r="A12" s="14">
        <v>2</v>
      </c>
      <c r="B12" s="70"/>
      <c r="C12" s="70"/>
      <c r="D12" s="71"/>
      <c r="E12" s="71"/>
      <c r="F12" s="72"/>
      <c r="G12" s="71"/>
      <c r="H12" s="71"/>
      <c r="I12" s="71"/>
      <c r="J12" s="73"/>
      <c r="K12" s="71"/>
      <c r="L12" s="71"/>
      <c r="M12" s="74"/>
      <c r="N12" s="75"/>
      <c r="O12" s="75"/>
      <c r="P12" s="75"/>
      <c r="Q12" s="76"/>
      <c r="R12" s="76"/>
      <c r="S12" s="30">
        <f t="shared" ref="S12:S16" si="3">Q12+R12</f>
        <v>0</v>
      </c>
      <c r="T12" s="75"/>
      <c r="U12" s="75"/>
      <c r="V12" s="75"/>
      <c r="W12" s="75"/>
      <c r="X12" s="75"/>
      <c r="Y12" s="75"/>
      <c r="Z12" s="75"/>
      <c r="AA12" s="75"/>
      <c r="AB12" s="75"/>
      <c r="AC12" s="75"/>
      <c r="AD12" s="77"/>
      <c r="AE12" s="22">
        <f t="shared" ref="AE12:AE16" si="4">AD12-AC12</f>
        <v>0</v>
      </c>
      <c r="AF12" s="75"/>
      <c r="AG12" s="75"/>
      <c r="AH12" s="18" t="str">
        <f t="shared" ref="AH12:AH16" si="5">IF(AD12&lt;=$AH$9,"TERMINADO",IF(AD12&lt;=$AH$10,"PROXIMOATERMINAR","VIGENTE"))</f>
        <v>TERMINADO</v>
      </c>
      <c r="AI12" s="75"/>
      <c r="AJ12" s="75"/>
    </row>
    <row r="13" spans="1:36" x14ac:dyDescent="0.2">
      <c r="A13" s="14">
        <v>3</v>
      </c>
      <c r="B13" s="70"/>
      <c r="C13" s="70"/>
      <c r="D13" s="71"/>
      <c r="E13" s="71"/>
      <c r="F13" s="72"/>
      <c r="G13" s="71"/>
      <c r="H13" s="71"/>
      <c r="I13" s="71"/>
      <c r="J13" s="73"/>
      <c r="K13" s="71"/>
      <c r="L13" s="71"/>
      <c r="M13" s="74"/>
      <c r="N13" s="75"/>
      <c r="O13" s="75"/>
      <c r="P13" s="75"/>
      <c r="Q13" s="76"/>
      <c r="R13" s="76"/>
      <c r="S13" s="30">
        <f t="shared" si="3"/>
        <v>0</v>
      </c>
      <c r="T13" s="75"/>
      <c r="U13" s="75"/>
      <c r="V13" s="75"/>
      <c r="W13" s="75"/>
      <c r="X13" s="75"/>
      <c r="Y13" s="75"/>
      <c r="Z13" s="75"/>
      <c r="AA13" s="75"/>
      <c r="AB13" s="75"/>
      <c r="AC13" s="75"/>
      <c r="AD13" s="77"/>
      <c r="AE13" s="22">
        <f t="shared" si="4"/>
        <v>0</v>
      </c>
      <c r="AF13" s="75"/>
      <c r="AG13" s="75"/>
      <c r="AH13" s="18" t="str">
        <f t="shared" si="5"/>
        <v>TERMINADO</v>
      </c>
      <c r="AI13" s="75"/>
      <c r="AJ13" s="75"/>
    </row>
    <row r="14" spans="1:36" x14ac:dyDescent="0.2">
      <c r="A14" s="14">
        <v>4</v>
      </c>
      <c r="B14" s="70"/>
      <c r="C14" s="70"/>
      <c r="D14" s="71"/>
      <c r="E14" s="71"/>
      <c r="F14" s="72"/>
      <c r="G14" s="71"/>
      <c r="H14" s="71"/>
      <c r="I14" s="71"/>
      <c r="J14" s="73"/>
      <c r="K14" s="71"/>
      <c r="L14" s="71"/>
      <c r="M14" s="74"/>
      <c r="N14" s="75"/>
      <c r="O14" s="75"/>
      <c r="P14" s="75"/>
      <c r="Q14" s="76"/>
      <c r="R14" s="76"/>
      <c r="S14" s="30">
        <f t="shared" si="3"/>
        <v>0</v>
      </c>
      <c r="T14" s="75"/>
      <c r="U14" s="75"/>
      <c r="V14" s="75"/>
      <c r="W14" s="75"/>
      <c r="X14" s="75"/>
      <c r="Y14" s="75"/>
      <c r="Z14" s="75"/>
      <c r="AA14" s="75"/>
      <c r="AB14" s="75"/>
      <c r="AC14" s="75"/>
      <c r="AD14" s="77"/>
      <c r="AE14" s="22">
        <f t="shared" si="4"/>
        <v>0</v>
      </c>
      <c r="AF14" s="75"/>
      <c r="AG14" s="75"/>
      <c r="AH14" s="18" t="str">
        <f t="shared" si="5"/>
        <v>TERMINADO</v>
      </c>
      <c r="AI14" s="75"/>
      <c r="AJ14" s="75"/>
    </row>
    <row r="15" spans="1:36" x14ac:dyDescent="0.2">
      <c r="A15" s="14">
        <v>5</v>
      </c>
      <c r="B15" s="70"/>
      <c r="C15" s="70"/>
      <c r="D15" s="71"/>
      <c r="E15" s="71"/>
      <c r="F15" s="72"/>
      <c r="G15" s="71"/>
      <c r="H15" s="71"/>
      <c r="I15" s="71"/>
      <c r="J15" s="73"/>
      <c r="K15" s="71"/>
      <c r="L15" s="71"/>
      <c r="M15" s="74"/>
      <c r="N15" s="75"/>
      <c r="O15" s="75"/>
      <c r="P15" s="75"/>
      <c r="Q15" s="76"/>
      <c r="R15" s="76"/>
      <c r="S15" s="30">
        <f t="shared" si="3"/>
        <v>0</v>
      </c>
      <c r="T15" s="75"/>
      <c r="U15" s="75"/>
      <c r="V15" s="75"/>
      <c r="W15" s="75"/>
      <c r="X15" s="75"/>
      <c r="Y15" s="75"/>
      <c r="Z15" s="75"/>
      <c r="AA15" s="75"/>
      <c r="AB15" s="75"/>
      <c r="AC15" s="75"/>
      <c r="AD15" s="77"/>
      <c r="AE15" s="22">
        <f t="shared" si="4"/>
        <v>0</v>
      </c>
      <c r="AF15" s="75"/>
      <c r="AG15" s="75"/>
      <c r="AH15" s="18" t="str">
        <f t="shared" si="5"/>
        <v>TERMINADO</v>
      </c>
      <c r="AI15" s="75"/>
      <c r="AJ15" s="75"/>
    </row>
    <row r="16" spans="1:36" s="18" customFormat="1" x14ac:dyDescent="0.2">
      <c r="A16" s="14">
        <v>6</v>
      </c>
      <c r="B16" s="5"/>
      <c r="C16" s="5"/>
      <c r="D16" s="1"/>
      <c r="E16" s="1"/>
      <c r="F16" s="29"/>
      <c r="G16" s="1"/>
      <c r="H16" s="1"/>
      <c r="I16" s="1"/>
      <c r="J16" s="26"/>
      <c r="K16" s="1"/>
      <c r="L16" s="1"/>
      <c r="M16" s="2"/>
      <c r="Q16" s="30"/>
      <c r="R16" s="30"/>
      <c r="S16" s="30">
        <f t="shared" si="3"/>
        <v>0</v>
      </c>
      <c r="AD16" s="21"/>
      <c r="AE16" s="22">
        <f t="shared" si="4"/>
        <v>0</v>
      </c>
      <c r="AH16" s="18" t="str">
        <f t="shared" si="5"/>
        <v>TERMINADO</v>
      </c>
    </row>
    <row r="17" spans="1:31" s="36" customFormat="1" ht="57" customHeight="1" x14ac:dyDescent="0.2">
      <c r="A17" s="7"/>
      <c r="B17" s="31"/>
      <c r="C17" s="31"/>
      <c r="D17" s="32"/>
      <c r="E17" s="32"/>
      <c r="F17" s="33"/>
      <c r="G17" s="32"/>
      <c r="H17" s="32"/>
      <c r="I17" s="32"/>
      <c r="J17" s="34"/>
      <c r="K17" s="32"/>
      <c r="L17" s="32"/>
      <c r="M17" s="35"/>
      <c r="Q17" s="68"/>
      <c r="R17" s="68"/>
      <c r="S17" s="68"/>
      <c r="AD17" s="69"/>
      <c r="AE17" s="37"/>
    </row>
    <row r="18" spans="1:31" ht="36" customHeight="1" thickBot="1" x14ac:dyDescent="0.25">
      <c r="A18" s="38"/>
      <c r="B18" s="177" t="s">
        <v>16</v>
      </c>
      <c r="C18" s="178"/>
      <c r="D18" s="78" t="s">
        <v>17</v>
      </c>
      <c r="E18" s="39"/>
      <c r="F18" s="40"/>
      <c r="G18" s="43"/>
      <c r="H18" s="153" t="s">
        <v>587</v>
      </c>
      <c r="I18" s="154"/>
    </row>
    <row r="19" spans="1:31" ht="12.75" customHeight="1" thickBot="1" x14ac:dyDescent="0.25">
      <c r="A19" s="38"/>
      <c r="B19" s="173" t="s">
        <v>215</v>
      </c>
      <c r="C19" s="172"/>
      <c r="D19" s="41">
        <f t="shared" ref="D19:D43" si="6">COUNTIF($B$11:$B$16,B19)</f>
        <v>0</v>
      </c>
      <c r="E19" s="40"/>
      <c r="F19" s="40"/>
      <c r="G19" s="43"/>
      <c r="H19" s="5" t="s">
        <v>584</v>
      </c>
      <c r="I19" s="90">
        <f>COUNTIF($Y$11:$Y$16,H19)</f>
        <v>0</v>
      </c>
    </row>
    <row r="20" spans="1:31" ht="12.75" customHeight="1" thickBot="1" x14ac:dyDescent="0.25">
      <c r="A20" s="38"/>
      <c r="B20" s="173" t="s">
        <v>12</v>
      </c>
      <c r="C20" s="174"/>
      <c r="D20" s="41">
        <f t="shared" si="6"/>
        <v>0</v>
      </c>
      <c r="E20" s="40"/>
      <c r="F20" s="40"/>
      <c r="G20" s="43"/>
      <c r="H20" s="5" t="s">
        <v>585</v>
      </c>
      <c r="I20" s="90">
        <f>COUNTIF($Y$11:$Y$16,H20)</f>
        <v>0</v>
      </c>
    </row>
    <row r="21" spans="1:31" ht="12.75" customHeight="1" thickBot="1" x14ac:dyDescent="0.25">
      <c r="A21" s="38"/>
      <c r="B21" s="173" t="s">
        <v>15</v>
      </c>
      <c r="C21" s="174"/>
      <c r="D21" s="41">
        <f t="shared" si="6"/>
        <v>0</v>
      </c>
      <c r="E21" s="42"/>
      <c r="F21" s="40"/>
      <c r="G21" s="43"/>
      <c r="H21" s="18" t="s">
        <v>25</v>
      </c>
      <c r="I21" s="18">
        <f>SUM(I19:I20)</f>
        <v>0</v>
      </c>
    </row>
    <row r="22" spans="1:31" ht="12.75" customHeight="1" thickBot="1" x14ac:dyDescent="0.25">
      <c r="A22" s="38"/>
      <c r="B22" s="173" t="s">
        <v>81</v>
      </c>
      <c r="C22" s="174"/>
      <c r="D22" s="41">
        <f t="shared" si="6"/>
        <v>0</v>
      </c>
      <c r="E22" s="42"/>
      <c r="F22" s="40"/>
      <c r="G22" s="43"/>
    </row>
    <row r="23" spans="1:31" ht="12.75" customHeight="1" thickBot="1" x14ac:dyDescent="0.25">
      <c r="B23" s="173" t="s">
        <v>143</v>
      </c>
      <c r="C23" s="174"/>
      <c r="D23" s="41">
        <f t="shared" si="6"/>
        <v>0</v>
      </c>
      <c r="E23" s="42"/>
      <c r="F23" s="40"/>
      <c r="G23" s="43"/>
    </row>
    <row r="24" spans="1:31" ht="12.75" customHeight="1" thickBot="1" x14ac:dyDescent="0.25">
      <c r="B24" s="173" t="s">
        <v>23</v>
      </c>
      <c r="C24" s="174"/>
      <c r="D24" s="41">
        <f t="shared" si="6"/>
        <v>0</v>
      </c>
      <c r="E24" s="42"/>
      <c r="F24" s="40"/>
      <c r="G24" s="43"/>
    </row>
    <row r="25" spans="1:31" ht="12.75" customHeight="1" thickBot="1" x14ac:dyDescent="0.25">
      <c r="B25" s="173" t="s">
        <v>38</v>
      </c>
      <c r="C25" s="176"/>
      <c r="D25" s="41">
        <f t="shared" si="6"/>
        <v>0</v>
      </c>
      <c r="E25" s="42"/>
      <c r="F25" s="40"/>
      <c r="G25" s="43"/>
    </row>
    <row r="26" spans="1:31" ht="12.75" customHeight="1" thickBot="1" x14ac:dyDescent="0.25">
      <c r="B26" s="173" t="s">
        <v>324</v>
      </c>
      <c r="C26" s="175"/>
      <c r="D26" s="41">
        <f t="shared" si="6"/>
        <v>0</v>
      </c>
      <c r="E26" s="42"/>
      <c r="F26" s="40"/>
      <c r="G26" s="43"/>
    </row>
    <row r="27" spans="1:31" ht="12.75" customHeight="1" thickBot="1" x14ac:dyDescent="0.25">
      <c r="B27" s="173" t="s">
        <v>14</v>
      </c>
      <c r="C27" s="174"/>
      <c r="D27" s="41">
        <f t="shared" si="6"/>
        <v>0</v>
      </c>
      <c r="E27" s="40"/>
      <c r="F27" s="40"/>
      <c r="G27" s="7"/>
      <c r="H27" s="43"/>
      <c r="I27" s="43"/>
      <c r="J27" s="7"/>
      <c r="K27" s="43"/>
      <c r="L27" s="43"/>
    </row>
    <row r="28" spans="1:31" ht="12.75" customHeight="1" thickBot="1" x14ac:dyDescent="0.25">
      <c r="B28" s="173" t="s">
        <v>26</v>
      </c>
      <c r="C28" s="174"/>
      <c r="D28" s="41">
        <f t="shared" si="6"/>
        <v>0</v>
      </c>
      <c r="E28" s="42"/>
      <c r="F28" s="40"/>
      <c r="G28" s="7"/>
      <c r="H28" s="43"/>
      <c r="I28" s="43"/>
      <c r="J28" s="7"/>
      <c r="K28" s="43"/>
      <c r="L28" s="43"/>
    </row>
    <row r="29" spans="1:31" ht="12.75" customHeight="1" thickBot="1" x14ac:dyDescent="0.25">
      <c r="B29" s="173" t="s">
        <v>27</v>
      </c>
      <c r="C29" s="174"/>
      <c r="D29" s="41">
        <f t="shared" si="6"/>
        <v>0</v>
      </c>
      <c r="E29" s="42"/>
      <c r="F29" s="40"/>
      <c r="G29" s="7"/>
      <c r="H29" s="43"/>
      <c r="I29" s="43"/>
      <c r="J29" s="7"/>
      <c r="K29" s="43"/>
      <c r="L29" s="43"/>
    </row>
    <row r="30" spans="1:31" ht="12.75" customHeight="1" thickBot="1" x14ac:dyDescent="0.25">
      <c r="B30" s="173" t="s">
        <v>156</v>
      </c>
      <c r="C30" s="174"/>
      <c r="D30" s="41">
        <f t="shared" si="6"/>
        <v>0</v>
      </c>
      <c r="E30" s="42"/>
      <c r="F30" s="40"/>
    </row>
    <row r="31" spans="1:31" ht="12.75" customHeight="1" thickBot="1" x14ac:dyDescent="0.25">
      <c r="B31" s="173" t="s">
        <v>28</v>
      </c>
      <c r="C31" s="174"/>
      <c r="D31" s="41">
        <f t="shared" si="6"/>
        <v>0</v>
      </c>
      <c r="E31" s="40"/>
      <c r="F31" s="40"/>
      <c r="G31" s="194" t="s">
        <v>417</v>
      </c>
      <c r="H31" s="174"/>
      <c r="I31" s="172"/>
      <c r="J31" s="194" t="s">
        <v>19</v>
      </c>
      <c r="K31" s="172"/>
      <c r="L31" s="43"/>
    </row>
    <row r="32" spans="1:31" ht="12.75" customHeight="1" thickBot="1" x14ac:dyDescent="0.25">
      <c r="B32" s="173" t="s">
        <v>13</v>
      </c>
      <c r="C32" s="174"/>
      <c r="D32" s="41">
        <f t="shared" si="6"/>
        <v>0</v>
      </c>
      <c r="E32" s="42"/>
      <c r="F32" s="40"/>
      <c r="G32" s="192" t="s">
        <v>11</v>
      </c>
      <c r="H32" s="174"/>
      <c r="I32" s="172"/>
      <c r="J32" s="193">
        <f>COUNTIF($M$11:$M$16,G32)</f>
        <v>0</v>
      </c>
      <c r="K32" s="172"/>
      <c r="L32" s="43"/>
    </row>
    <row r="33" spans="2:13" ht="12.75" customHeight="1" thickBot="1" x14ac:dyDescent="0.25">
      <c r="B33" s="173" t="s">
        <v>29</v>
      </c>
      <c r="C33" s="174"/>
      <c r="D33" s="41">
        <f t="shared" si="6"/>
        <v>0</v>
      </c>
      <c r="E33" s="40"/>
      <c r="F33" s="40"/>
      <c r="G33" s="192" t="s">
        <v>416</v>
      </c>
      <c r="H33" s="174"/>
      <c r="I33" s="172"/>
      <c r="J33" s="193">
        <f>COUNTIF($M$11:$M$16,G33)</f>
        <v>1</v>
      </c>
      <c r="K33" s="172"/>
      <c r="L33" s="43"/>
    </row>
    <row r="34" spans="2:13" ht="12.75" customHeight="1" thickBot="1" x14ac:dyDescent="0.25">
      <c r="B34" s="173" t="s">
        <v>30</v>
      </c>
      <c r="C34" s="172"/>
      <c r="D34" s="41">
        <f t="shared" si="6"/>
        <v>0</v>
      </c>
      <c r="E34" s="40"/>
      <c r="F34" s="40"/>
      <c r="G34" s="192" t="s">
        <v>473</v>
      </c>
      <c r="H34" s="195"/>
      <c r="I34" s="196"/>
      <c r="J34" s="193">
        <f>COUNTIF($M$11:$M$16,G34)</f>
        <v>0</v>
      </c>
      <c r="K34" s="172"/>
      <c r="L34" s="43"/>
    </row>
    <row r="35" spans="2:13" ht="12.75" customHeight="1" thickBot="1" x14ac:dyDescent="0.25">
      <c r="B35" s="173" t="s">
        <v>31</v>
      </c>
      <c r="C35" s="172"/>
      <c r="D35" s="41">
        <f t="shared" si="6"/>
        <v>0</v>
      </c>
      <c r="E35" s="40"/>
      <c r="G35" s="197" t="s">
        <v>418</v>
      </c>
      <c r="H35" s="198"/>
      <c r="I35" s="199"/>
      <c r="J35" s="193">
        <f>COUNTIF($M$11:$M$16,G35)</f>
        <v>0</v>
      </c>
      <c r="K35" s="172"/>
      <c r="L35" s="43"/>
    </row>
    <row r="36" spans="2:13" ht="12.75" customHeight="1" thickBot="1" x14ac:dyDescent="0.25">
      <c r="B36" s="173" t="s">
        <v>32</v>
      </c>
      <c r="C36" s="172"/>
      <c r="D36" s="41">
        <f t="shared" si="6"/>
        <v>0</v>
      </c>
      <c r="E36" s="40"/>
      <c r="G36" s="197" t="s">
        <v>513</v>
      </c>
      <c r="H36" s="198"/>
      <c r="I36" s="199"/>
      <c r="J36" s="193">
        <f>COUNTIF($M$11:$M$16,G36)</f>
        <v>0</v>
      </c>
      <c r="K36" s="172"/>
      <c r="L36" s="43"/>
    </row>
    <row r="37" spans="2:13" ht="15" customHeight="1" thickBot="1" x14ac:dyDescent="0.25">
      <c r="B37" s="173" t="s">
        <v>268</v>
      </c>
      <c r="C37" s="172"/>
      <c r="D37" s="41">
        <f t="shared" si="6"/>
        <v>0</v>
      </c>
      <c r="E37" s="40"/>
      <c r="F37" s="40"/>
      <c r="G37" s="200" t="s">
        <v>25</v>
      </c>
      <c r="H37" s="174"/>
      <c r="I37" s="172"/>
      <c r="J37" s="200">
        <f>SUM(J32:K36)</f>
        <v>1</v>
      </c>
      <c r="K37" s="172"/>
      <c r="L37" s="43"/>
    </row>
    <row r="38" spans="2:13" ht="15" customHeight="1" thickBot="1" x14ac:dyDescent="0.25">
      <c r="B38" s="173" t="s">
        <v>440</v>
      </c>
      <c r="C38" s="175"/>
      <c r="D38" s="41">
        <f t="shared" si="6"/>
        <v>0</v>
      </c>
      <c r="E38" s="40"/>
      <c r="F38" s="40"/>
      <c r="G38" s="7"/>
      <c r="H38" s="43"/>
      <c r="I38" s="43"/>
      <c r="J38" s="7"/>
      <c r="K38" s="43"/>
      <c r="L38" s="43"/>
    </row>
    <row r="39" spans="2:13" ht="14.25" customHeight="1" thickBot="1" x14ac:dyDescent="0.25">
      <c r="B39" s="173" t="s">
        <v>33</v>
      </c>
      <c r="C39" s="172"/>
      <c r="D39" s="41">
        <f t="shared" si="6"/>
        <v>0</v>
      </c>
      <c r="E39" s="40"/>
      <c r="F39" s="40"/>
      <c r="G39" s="7"/>
      <c r="H39" s="43"/>
      <c r="I39" s="43"/>
      <c r="J39" s="7"/>
      <c r="K39" s="43"/>
      <c r="L39" s="43"/>
    </row>
    <row r="40" spans="2:13" ht="14.25" customHeight="1" thickBot="1" x14ac:dyDescent="0.25">
      <c r="B40" s="173" t="s">
        <v>34</v>
      </c>
      <c r="C40" s="172"/>
      <c r="D40" s="41">
        <f t="shared" si="6"/>
        <v>0</v>
      </c>
      <c r="E40" s="40"/>
      <c r="F40" s="40"/>
      <c r="G40" s="7"/>
      <c r="H40" s="43"/>
      <c r="I40" s="43"/>
      <c r="J40" s="7"/>
      <c r="K40" s="43"/>
      <c r="L40" s="43"/>
    </row>
    <row r="41" spans="2:13" ht="14.25" customHeight="1" thickBot="1" x14ac:dyDescent="0.25">
      <c r="B41" s="173" t="s">
        <v>374</v>
      </c>
      <c r="C41" s="175"/>
      <c r="D41" s="41">
        <f t="shared" si="6"/>
        <v>0</v>
      </c>
      <c r="E41" s="40"/>
      <c r="F41" s="40"/>
      <c r="G41" s="7"/>
      <c r="H41" s="43"/>
      <c r="I41" s="43"/>
      <c r="J41" s="7"/>
      <c r="K41" s="43"/>
      <c r="L41" s="43"/>
    </row>
    <row r="42" spans="2:13" ht="14.25" customHeight="1" thickBot="1" x14ac:dyDescent="0.25">
      <c r="B42" s="173" t="s">
        <v>708</v>
      </c>
      <c r="C42" s="172"/>
      <c r="D42" s="41">
        <f t="shared" si="6"/>
        <v>1</v>
      </c>
      <c r="E42" s="40"/>
      <c r="F42" s="40"/>
      <c r="G42" s="166" t="s">
        <v>286</v>
      </c>
      <c r="H42" s="166"/>
      <c r="I42" s="44"/>
    </row>
    <row r="43" spans="2:13" ht="25.5" customHeight="1" thickBot="1" x14ac:dyDescent="0.25">
      <c r="B43" s="173" t="s">
        <v>35</v>
      </c>
      <c r="C43" s="172"/>
      <c r="D43" s="41">
        <f t="shared" si="6"/>
        <v>0</v>
      </c>
      <c r="E43" s="40"/>
      <c r="F43" s="40"/>
      <c r="G43" s="86"/>
      <c r="H43" s="86"/>
      <c r="I43" s="44"/>
    </row>
    <row r="44" spans="2:13" ht="16.5" customHeight="1" thickBot="1" x14ac:dyDescent="0.25">
      <c r="B44" s="171" t="s">
        <v>25</v>
      </c>
      <c r="C44" s="172"/>
      <c r="D44" s="46">
        <f>SUM(D19:D43)</f>
        <v>1</v>
      </c>
      <c r="E44" s="47"/>
      <c r="F44" s="40"/>
      <c r="G44" s="86"/>
      <c r="H44" s="86"/>
      <c r="I44" s="40"/>
      <c r="J44" s="48"/>
    </row>
    <row r="45" spans="2:13" ht="12.75" customHeight="1" x14ac:dyDescent="0.2">
      <c r="B45" s="86"/>
      <c r="D45" s="40"/>
      <c r="E45" s="40"/>
      <c r="F45" s="40"/>
      <c r="G45" s="166" t="s">
        <v>41</v>
      </c>
      <c r="H45" s="166"/>
      <c r="I45" s="40"/>
      <c r="J45" s="48"/>
      <c r="M45" s="40"/>
    </row>
    <row r="46" spans="2:13" ht="12.75" customHeight="1" x14ac:dyDescent="0.2">
      <c r="D46" s="40"/>
      <c r="E46" s="40"/>
      <c r="F46" s="40"/>
      <c r="G46" s="40"/>
      <c r="H46" s="40"/>
      <c r="I46" s="40"/>
      <c r="J46" s="48"/>
    </row>
    <row r="47" spans="2:13" ht="12.75" customHeight="1" x14ac:dyDescent="0.2">
      <c r="D47" s="40"/>
      <c r="E47" s="40"/>
      <c r="F47" s="40"/>
      <c r="I47" s="49"/>
    </row>
    <row r="48" spans="2:13" ht="16.5" customHeight="1" x14ac:dyDescent="0.2">
      <c r="D48" s="40"/>
      <c r="E48" s="40"/>
      <c r="F48" s="40"/>
      <c r="I48" s="50"/>
    </row>
    <row r="49" spans="1:13" ht="18.75" customHeight="1" x14ac:dyDescent="0.2">
      <c r="D49" s="40"/>
      <c r="E49" s="40"/>
      <c r="F49" s="40"/>
      <c r="G49" s="167"/>
      <c r="H49" s="167"/>
      <c r="I49" s="50"/>
    </row>
    <row r="50" spans="1:13" ht="27.75" customHeight="1" x14ac:dyDescent="0.2">
      <c r="D50" s="40"/>
      <c r="E50" s="40"/>
      <c r="F50" s="40"/>
      <c r="G50" s="51"/>
      <c r="H50" s="51"/>
      <c r="I50" s="50"/>
    </row>
    <row r="51" spans="1:13" ht="29.25" customHeight="1" x14ac:dyDescent="0.2">
      <c r="D51" s="40"/>
      <c r="E51" s="40"/>
      <c r="F51" s="40"/>
      <c r="G51" s="51"/>
      <c r="H51" s="51"/>
      <c r="I51" s="50"/>
    </row>
    <row r="52" spans="1:13" ht="12.75" customHeight="1" x14ac:dyDescent="0.2">
      <c r="D52" s="40"/>
      <c r="E52" s="40"/>
      <c r="F52" s="40"/>
      <c r="G52" s="166"/>
      <c r="H52" s="166"/>
      <c r="I52" s="50"/>
    </row>
    <row r="53" spans="1:13" ht="12.75" customHeight="1" x14ac:dyDescent="0.2">
      <c r="D53" s="40"/>
      <c r="E53" s="40"/>
      <c r="F53" s="40"/>
      <c r="G53" s="166"/>
      <c r="H53" s="166"/>
      <c r="I53" s="50"/>
      <c r="J53" s="40"/>
      <c r="K53" s="40"/>
      <c r="L53" s="40"/>
    </row>
    <row r="54" spans="1:13" ht="12.75" customHeight="1" x14ac:dyDescent="0.2">
      <c r="D54" s="40"/>
      <c r="E54" s="40"/>
      <c r="F54" s="40"/>
      <c r="G54" s="167"/>
      <c r="H54" s="167"/>
      <c r="I54" s="50"/>
      <c r="J54" s="40"/>
      <c r="K54" s="40"/>
      <c r="L54" s="40"/>
      <c r="M54" s="40"/>
    </row>
    <row r="55" spans="1:13" ht="12.75" customHeight="1" x14ac:dyDescent="0.2">
      <c r="A55" s="38"/>
      <c r="B55" s="86"/>
      <c r="D55" s="40"/>
      <c r="E55" s="40"/>
      <c r="F55" s="40"/>
      <c r="G55" s="40"/>
      <c r="H55" s="40"/>
      <c r="I55" s="50"/>
      <c r="J55" s="40"/>
      <c r="K55" s="40"/>
      <c r="L55" s="40"/>
      <c r="M55" s="40"/>
    </row>
    <row r="56" spans="1:13" ht="12.75" customHeight="1" x14ac:dyDescent="0.2">
      <c r="A56" s="38"/>
      <c r="B56" s="86"/>
      <c r="D56" s="40"/>
      <c r="E56" s="40"/>
      <c r="F56" s="40"/>
      <c r="G56" s="40"/>
      <c r="H56" s="40"/>
      <c r="I56" s="40"/>
      <c r="J56" s="40"/>
      <c r="K56" s="40"/>
      <c r="L56" s="40"/>
      <c r="M56" s="40"/>
    </row>
    <row r="57" spans="1:13" ht="12.75" customHeight="1" x14ac:dyDescent="0.2">
      <c r="D57" s="40"/>
      <c r="E57" s="40"/>
      <c r="F57" s="40"/>
      <c r="G57" s="40"/>
      <c r="H57" s="40"/>
      <c r="I57" s="40"/>
      <c r="J57" s="40"/>
      <c r="M57" s="40"/>
    </row>
    <row r="58" spans="1:13" ht="12.75" customHeight="1" x14ac:dyDescent="0.2">
      <c r="D58" s="40"/>
      <c r="E58" s="40"/>
      <c r="F58" s="40"/>
      <c r="G58" s="40"/>
      <c r="H58" s="40"/>
      <c r="I58" s="40"/>
      <c r="J58" s="40"/>
      <c r="M58" s="40"/>
    </row>
    <row r="59" spans="1:13" ht="12.75" customHeight="1" x14ac:dyDescent="0.2">
      <c r="D59" s="40"/>
      <c r="E59" s="40"/>
      <c r="F59" s="40"/>
      <c r="G59" s="40"/>
      <c r="H59" s="40"/>
      <c r="I59" s="40"/>
      <c r="J59" s="40"/>
      <c r="M59" s="40"/>
    </row>
    <row r="60" spans="1:13" ht="12.75" customHeight="1" x14ac:dyDescent="0.2">
      <c r="D60" s="40"/>
      <c r="E60" s="40"/>
      <c r="F60" s="40"/>
      <c r="G60" s="40"/>
      <c r="H60" s="40"/>
      <c r="I60" s="40"/>
      <c r="J60" s="40"/>
      <c r="M60" s="40"/>
    </row>
    <row r="61" spans="1:13" ht="12.75" customHeight="1" x14ac:dyDescent="0.2">
      <c r="D61" s="40"/>
      <c r="E61" s="40"/>
      <c r="F61" s="40"/>
      <c r="G61" s="40"/>
      <c r="H61" s="40"/>
      <c r="I61" s="40"/>
      <c r="J61" s="40"/>
      <c r="K61" s="40"/>
      <c r="L61" s="40"/>
      <c r="M61" s="40"/>
    </row>
    <row r="62" spans="1:13" ht="12.75" customHeight="1" x14ac:dyDescent="0.2">
      <c r="G62" s="40"/>
      <c r="H62" s="40"/>
      <c r="I62" s="40"/>
      <c r="J62" s="40"/>
      <c r="K62" s="40"/>
      <c r="L62" s="40"/>
    </row>
    <row r="63" spans="1:13" ht="12.75" customHeight="1" x14ac:dyDescent="0.2">
      <c r="G63" s="40"/>
      <c r="H63" s="40"/>
      <c r="I63" s="40"/>
      <c r="J63" s="40"/>
      <c r="K63" s="40"/>
      <c r="L63" s="40"/>
    </row>
    <row r="64" spans="1:13" ht="12.75" customHeight="1" x14ac:dyDescent="0.2">
      <c r="A64" s="38"/>
      <c r="B64" s="86"/>
      <c r="D64" s="40"/>
      <c r="E64" s="40"/>
      <c r="F64" s="40"/>
      <c r="G64" s="40"/>
      <c r="H64" s="40"/>
      <c r="I64" s="40"/>
      <c r="J64" s="40"/>
      <c r="K64" s="40"/>
      <c r="L64" s="40"/>
      <c r="M64" s="40"/>
    </row>
    <row r="65" spans="1:13" ht="12.75" customHeight="1" x14ac:dyDescent="0.2">
      <c r="A65" s="38"/>
      <c r="B65" s="86"/>
      <c r="D65" s="40"/>
      <c r="E65" s="40"/>
      <c r="F65" s="40"/>
      <c r="G65" s="44"/>
      <c r="H65" s="40"/>
      <c r="I65" s="40"/>
      <c r="J65" s="40"/>
      <c r="K65" s="40"/>
      <c r="L65" s="40"/>
      <c r="M65" s="40"/>
    </row>
    <row r="66" spans="1:13" ht="12.75" customHeight="1" x14ac:dyDescent="0.2">
      <c r="A66" s="38"/>
      <c r="B66" s="86"/>
      <c r="D66" s="40"/>
      <c r="E66" s="40"/>
      <c r="F66" s="40"/>
      <c r="G66" s="40"/>
      <c r="H66" s="40"/>
      <c r="I66" s="40"/>
      <c r="J66" s="40"/>
      <c r="K66" s="40"/>
      <c r="L66" s="40"/>
      <c r="M66" s="40"/>
    </row>
    <row r="67" spans="1:13" ht="12.75" customHeight="1" x14ac:dyDescent="0.2">
      <c r="A67" s="38"/>
      <c r="B67" s="86"/>
      <c r="D67" s="40"/>
      <c r="E67" s="40"/>
      <c r="F67" s="40"/>
      <c r="G67" s="40"/>
      <c r="H67" s="40"/>
      <c r="I67" s="40"/>
      <c r="J67" s="40"/>
      <c r="K67" s="40"/>
      <c r="L67" s="40"/>
      <c r="M67" s="40"/>
    </row>
    <row r="68" spans="1:13" ht="12.75" customHeight="1" x14ac:dyDescent="0.2">
      <c r="A68" s="38"/>
      <c r="B68" s="86"/>
      <c r="D68" s="40"/>
      <c r="E68" s="40"/>
      <c r="F68" s="40"/>
      <c r="G68" s="44"/>
      <c r="H68" s="44"/>
      <c r="I68" s="40"/>
      <c r="J68" s="50"/>
      <c r="K68" s="40"/>
      <c r="L68" s="40"/>
      <c r="M68" s="40"/>
    </row>
    <row r="69" spans="1:13" ht="12.75" customHeight="1" x14ac:dyDescent="0.2">
      <c r="A69" s="38"/>
      <c r="B69" s="86"/>
      <c r="D69" s="40"/>
      <c r="E69" s="40"/>
      <c r="F69" s="40"/>
      <c r="G69" s="44"/>
      <c r="H69" s="44"/>
      <c r="I69" s="40"/>
      <c r="J69" s="40"/>
      <c r="K69" s="40"/>
      <c r="L69" s="40"/>
      <c r="M69" s="40"/>
    </row>
    <row r="70" spans="1:13" ht="12.75" customHeight="1" x14ac:dyDescent="0.2">
      <c r="A70" s="38"/>
      <c r="B70" s="86"/>
      <c r="D70" s="40"/>
      <c r="E70" s="40"/>
      <c r="F70" s="40"/>
      <c r="G70" s="44"/>
      <c r="H70" s="52"/>
      <c r="I70" s="40"/>
      <c r="J70" s="40"/>
      <c r="K70" s="40"/>
      <c r="L70" s="40"/>
      <c r="M70" s="40"/>
    </row>
    <row r="71" spans="1:13" ht="12.75" customHeight="1" x14ac:dyDescent="0.2">
      <c r="A71" s="38"/>
      <c r="B71" s="86"/>
      <c r="D71" s="40"/>
      <c r="E71" s="40"/>
      <c r="F71" s="40"/>
      <c r="G71" s="44"/>
      <c r="H71" s="44"/>
      <c r="M71" s="40"/>
    </row>
    <row r="72" spans="1:13" ht="12.75" customHeight="1" x14ac:dyDescent="0.2">
      <c r="A72" s="38"/>
      <c r="B72" s="86"/>
      <c r="D72" s="40"/>
      <c r="E72" s="40"/>
      <c r="F72" s="40"/>
      <c r="G72" s="44"/>
      <c r="H72" s="44"/>
      <c r="M72" s="40"/>
    </row>
    <row r="73" spans="1:13" ht="12.75" customHeight="1" x14ac:dyDescent="0.2">
      <c r="A73" s="38"/>
      <c r="B73" s="86"/>
      <c r="D73" s="40"/>
      <c r="E73" s="40"/>
      <c r="F73" s="40"/>
      <c r="G73" s="53"/>
      <c r="H73" s="44"/>
      <c r="I73" s="40"/>
      <c r="J73" s="40"/>
      <c r="K73" s="40"/>
      <c r="L73" s="40"/>
      <c r="M73" s="40"/>
    </row>
    <row r="74" spans="1:13" ht="12.75" customHeight="1" x14ac:dyDescent="0.2">
      <c r="A74" s="38"/>
      <c r="B74" s="86"/>
      <c r="D74" s="40"/>
      <c r="E74" s="40"/>
      <c r="F74" s="40"/>
      <c r="G74" s="44"/>
      <c r="H74" s="44"/>
      <c r="I74" s="40"/>
      <c r="J74" s="40"/>
      <c r="K74" s="40"/>
      <c r="L74" s="40"/>
      <c r="M74" s="40"/>
    </row>
    <row r="75" spans="1:13" ht="12.75" customHeight="1" x14ac:dyDescent="0.2">
      <c r="A75" s="38"/>
      <c r="B75" s="86"/>
      <c r="D75" s="40"/>
      <c r="E75" s="40"/>
      <c r="F75" s="40"/>
      <c r="G75" s="40"/>
      <c r="H75" s="40"/>
      <c r="I75" s="40"/>
      <c r="J75" s="40"/>
      <c r="K75" s="40"/>
      <c r="L75" s="40"/>
      <c r="M75" s="40"/>
    </row>
    <row r="76" spans="1:13" ht="12.75" customHeight="1" x14ac:dyDescent="0.2">
      <c r="A76" s="38"/>
      <c r="B76" s="86"/>
      <c r="D76" s="40"/>
      <c r="E76" s="40"/>
      <c r="F76" s="40"/>
      <c r="G76" s="40"/>
      <c r="H76" s="40"/>
      <c r="I76" s="40"/>
      <c r="J76" s="40"/>
      <c r="K76" s="40"/>
      <c r="L76" s="40"/>
      <c r="M76" s="40"/>
    </row>
    <row r="77" spans="1:13" ht="12.75" customHeight="1" x14ac:dyDescent="0.2">
      <c r="A77" s="38"/>
      <c r="B77" s="86"/>
      <c r="D77" s="40"/>
      <c r="E77" s="40"/>
      <c r="F77" s="40"/>
      <c r="G77" s="40"/>
      <c r="H77" s="40"/>
      <c r="I77" s="40"/>
      <c r="J77" s="40"/>
      <c r="K77" s="40"/>
      <c r="L77" s="40"/>
      <c r="M77" s="40"/>
    </row>
    <row r="78" spans="1:13" ht="12.75" customHeight="1" x14ac:dyDescent="0.2">
      <c r="A78" s="38"/>
      <c r="B78" s="86"/>
      <c r="D78" s="40"/>
      <c r="E78" s="40"/>
      <c r="F78" s="40"/>
      <c r="G78" s="40"/>
      <c r="H78" s="40"/>
      <c r="I78" s="40"/>
      <c r="J78" s="40"/>
      <c r="K78" s="40"/>
      <c r="L78" s="40"/>
      <c r="M78" s="40"/>
    </row>
    <row r="79" spans="1:13" ht="12.75" customHeight="1" x14ac:dyDescent="0.2">
      <c r="A79" s="38"/>
      <c r="B79" s="86"/>
      <c r="D79" s="40"/>
      <c r="E79" s="40"/>
      <c r="F79" s="40"/>
      <c r="G79" s="40"/>
      <c r="H79" s="40"/>
      <c r="I79" s="40"/>
      <c r="J79" s="40"/>
      <c r="K79" s="40"/>
      <c r="L79" s="40"/>
      <c r="M79" s="40"/>
    </row>
    <row r="80" spans="1:13" ht="12.75" customHeight="1" x14ac:dyDescent="0.2">
      <c r="A80" s="38"/>
      <c r="B80" s="86"/>
      <c r="D80" s="40"/>
      <c r="E80" s="40"/>
      <c r="F80" s="40"/>
      <c r="G80" s="40"/>
      <c r="H80" s="40"/>
      <c r="I80" s="40"/>
      <c r="J80" s="40"/>
      <c r="K80" s="40"/>
      <c r="L80" s="40"/>
      <c r="M80" s="40"/>
    </row>
    <row r="81" spans="1:13" ht="12.75" customHeight="1" x14ac:dyDescent="0.2">
      <c r="A81" s="38"/>
      <c r="B81" s="86"/>
      <c r="D81" s="40"/>
      <c r="E81" s="40"/>
      <c r="F81" s="40"/>
      <c r="G81" s="40"/>
      <c r="H81" s="40"/>
      <c r="I81" s="40"/>
      <c r="J81" s="40"/>
      <c r="K81" s="40"/>
      <c r="L81" s="40"/>
      <c r="M81" s="40"/>
    </row>
    <row r="82" spans="1:13" ht="12.75" customHeight="1" x14ac:dyDescent="0.2">
      <c r="A82" s="38"/>
      <c r="B82" s="86"/>
      <c r="D82" s="40"/>
      <c r="E82" s="40"/>
      <c r="F82" s="40"/>
      <c r="G82" s="40"/>
      <c r="H82" s="40"/>
      <c r="I82" s="40"/>
      <c r="J82" s="40"/>
      <c r="K82" s="40"/>
      <c r="L82" s="40"/>
      <c r="M82" s="40"/>
    </row>
    <row r="83" spans="1:13" ht="12.75" customHeight="1" x14ac:dyDescent="0.2">
      <c r="A83" s="38"/>
      <c r="B83" s="86"/>
      <c r="D83" s="40"/>
      <c r="E83" s="40"/>
      <c r="F83" s="40"/>
      <c r="G83" s="40"/>
      <c r="H83" s="40"/>
      <c r="I83" s="40"/>
      <c r="J83" s="40"/>
      <c r="K83" s="40"/>
      <c r="L83" s="40"/>
      <c r="M83" s="40"/>
    </row>
    <row r="84" spans="1:13" ht="12.75" customHeight="1" x14ac:dyDescent="0.2">
      <c r="A84" s="38"/>
      <c r="B84" s="86"/>
      <c r="D84" s="40"/>
      <c r="E84" s="40"/>
      <c r="F84" s="40"/>
      <c r="G84" s="40"/>
      <c r="H84" s="40"/>
      <c r="I84" s="40"/>
      <c r="J84" s="40"/>
      <c r="K84" s="40"/>
      <c r="L84" s="40"/>
      <c r="M84" s="40"/>
    </row>
    <row r="85" spans="1:13" ht="12.75" customHeight="1" x14ac:dyDescent="0.2">
      <c r="A85" s="38"/>
      <c r="B85" s="86"/>
      <c r="D85" s="40"/>
      <c r="E85" s="40"/>
      <c r="F85" s="40"/>
      <c r="G85" s="40"/>
      <c r="H85" s="40"/>
      <c r="I85" s="40"/>
      <c r="J85" s="40"/>
      <c r="K85" s="40"/>
      <c r="L85" s="40"/>
      <c r="M85" s="40"/>
    </row>
    <row r="86" spans="1:13" ht="12.75" customHeight="1" x14ac:dyDescent="0.2">
      <c r="A86" s="38"/>
      <c r="B86" s="86"/>
      <c r="D86" s="40"/>
      <c r="E86" s="40"/>
      <c r="F86" s="40"/>
      <c r="G86" s="40"/>
      <c r="H86" s="40"/>
      <c r="I86" s="40"/>
      <c r="J86" s="40"/>
      <c r="K86" s="40"/>
      <c r="L86" s="40"/>
      <c r="M86" s="40"/>
    </row>
    <row r="87" spans="1:13" ht="12.75" customHeight="1" x14ac:dyDescent="0.2">
      <c r="A87" s="38"/>
      <c r="B87" s="86"/>
      <c r="D87" s="40"/>
      <c r="E87" s="40"/>
      <c r="F87" s="40"/>
      <c r="G87" s="40"/>
      <c r="H87" s="40"/>
      <c r="I87" s="40"/>
      <c r="J87" s="40"/>
      <c r="K87" s="40"/>
      <c r="L87" s="40"/>
      <c r="M87" s="40"/>
    </row>
    <row r="88" spans="1:13" ht="12.75" customHeight="1" x14ac:dyDescent="0.2">
      <c r="A88" s="38"/>
      <c r="B88" s="86"/>
      <c r="D88" s="40"/>
      <c r="E88" s="40"/>
      <c r="F88" s="40"/>
      <c r="G88" s="40"/>
      <c r="H88" s="40"/>
      <c r="I88" s="40"/>
      <c r="J88" s="40"/>
      <c r="K88" s="40"/>
      <c r="L88" s="40"/>
      <c r="M88" s="40"/>
    </row>
    <row r="89" spans="1:13" ht="12.75" customHeight="1" x14ac:dyDescent="0.2">
      <c r="A89" s="38"/>
      <c r="B89" s="86"/>
      <c r="D89" s="40"/>
      <c r="E89" s="40"/>
      <c r="F89" s="40"/>
      <c r="G89" s="40"/>
      <c r="H89" s="40"/>
      <c r="I89" s="40"/>
      <c r="J89" s="40"/>
      <c r="K89" s="40"/>
      <c r="L89" s="40"/>
      <c r="M89" s="40"/>
    </row>
    <row r="90" spans="1:13" ht="12.75" customHeight="1" x14ac:dyDescent="0.2">
      <c r="A90" s="38"/>
      <c r="B90" s="86"/>
      <c r="D90" s="40"/>
      <c r="E90" s="40"/>
      <c r="F90" s="40"/>
      <c r="G90" s="40"/>
      <c r="H90" s="40"/>
      <c r="I90" s="40"/>
      <c r="J90" s="40"/>
      <c r="K90" s="40"/>
      <c r="L90" s="40"/>
      <c r="M90" s="40"/>
    </row>
    <row r="91" spans="1:13" ht="12.75" customHeight="1" x14ac:dyDescent="0.2">
      <c r="A91" s="38"/>
      <c r="B91" s="86"/>
      <c r="D91" s="40"/>
      <c r="E91" s="40"/>
      <c r="F91" s="40"/>
      <c r="G91" s="40"/>
      <c r="H91" s="40"/>
      <c r="I91" s="40"/>
      <c r="J91" s="40"/>
      <c r="K91" s="40"/>
      <c r="L91" s="40"/>
      <c r="M91" s="40"/>
    </row>
    <row r="92" spans="1:13" ht="12.75" customHeight="1" x14ac:dyDescent="0.2">
      <c r="A92" s="38"/>
      <c r="B92" s="86"/>
      <c r="D92" s="40"/>
      <c r="E92" s="40"/>
      <c r="F92" s="40"/>
      <c r="G92" s="40"/>
      <c r="H92" s="40"/>
      <c r="I92" s="40"/>
      <c r="J92" s="40"/>
      <c r="K92" s="40"/>
      <c r="L92" s="40"/>
      <c r="M92" s="40"/>
    </row>
    <row r="93" spans="1:13" ht="12.75" customHeight="1" x14ac:dyDescent="0.2">
      <c r="A93" s="38"/>
      <c r="B93" s="86"/>
      <c r="D93" s="40"/>
      <c r="E93" s="40"/>
      <c r="F93" s="40"/>
      <c r="G93" s="40"/>
      <c r="H93" s="40"/>
      <c r="I93" s="40"/>
      <c r="J93" s="40"/>
      <c r="K93" s="40"/>
      <c r="L93" s="40"/>
      <c r="M93" s="40"/>
    </row>
    <row r="94" spans="1:13" ht="12.75" customHeight="1" x14ac:dyDescent="0.2">
      <c r="A94" s="38"/>
      <c r="B94" s="86"/>
      <c r="D94" s="40"/>
      <c r="E94" s="40"/>
      <c r="F94" s="40"/>
      <c r="G94" s="40"/>
      <c r="H94" s="40"/>
      <c r="I94" s="40"/>
      <c r="J94" s="40"/>
      <c r="K94" s="40"/>
      <c r="L94" s="40"/>
      <c r="M94" s="40"/>
    </row>
    <row r="95" spans="1:13" ht="12.75" customHeight="1" x14ac:dyDescent="0.2">
      <c r="A95" s="38"/>
      <c r="B95" s="86"/>
      <c r="D95" s="40"/>
      <c r="E95" s="40"/>
      <c r="F95" s="40"/>
      <c r="G95" s="40"/>
      <c r="H95" s="40"/>
      <c r="I95" s="40"/>
      <c r="J95" s="40"/>
      <c r="K95" s="40"/>
      <c r="L95" s="40"/>
      <c r="M95" s="40"/>
    </row>
    <row r="96" spans="1:13" ht="12.75" customHeight="1" x14ac:dyDescent="0.2">
      <c r="A96" s="38"/>
      <c r="B96" s="86"/>
      <c r="D96" s="40"/>
      <c r="E96" s="40"/>
      <c r="F96" s="40"/>
      <c r="G96" s="40"/>
      <c r="H96" s="40"/>
      <c r="I96" s="40"/>
      <c r="J96" s="40"/>
      <c r="K96" s="40"/>
      <c r="L96" s="40"/>
      <c r="M96" s="40"/>
    </row>
    <row r="97" spans="1:13" ht="12.75" customHeight="1" x14ac:dyDescent="0.2">
      <c r="A97" s="38"/>
      <c r="B97" s="86"/>
      <c r="D97" s="40"/>
      <c r="E97" s="40"/>
      <c r="F97" s="40"/>
      <c r="G97" s="40"/>
      <c r="H97" s="40"/>
      <c r="I97" s="40"/>
      <c r="J97" s="40"/>
      <c r="K97" s="40"/>
      <c r="L97" s="40"/>
      <c r="M97" s="40"/>
    </row>
    <row r="98" spans="1:13" ht="12.75" customHeight="1" x14ac:dyDescent="0.2">
      <c r="A98" s="38"/>
      <c r="B98" s="86"/>
      <c r="D98" s="40"/>
      <c r="E98" s="40"/>
      <c r="F98" s="40"/>
      <c r="G98" s="40"/>
      <c r="H98" s="40"/>
      <c r="I98" s="40"/>
      <c r="J98" s="40"/>
      <c r="K98" s="40"/>
      <c r="L98" s="40"/>
      <c r="M98" s="40"/>
    </row>
    <row r="99" spans="1:13" ht="12.75" customHeight="1" x14ac:dyDescent="0.2">
      <c r="A99" s="38"/>
      <c r="B99" s="86"/>
      <c r="D99" s="40"/>
      <c r="E99" s="40"/>
      <c r="F99" s="40"/>
      <c r="G99" s="40"/>
      <c r="H99" s="40"/>
      <c r="I99" s="40"/>
      <c r="J99" s="40"/>
      <c r="K99" s="40"/>
      <c r="L99" s="40"/>
      <c r="M99" s="40"/>
    </row>
    <row r="100" spans="1:13" ht="12.75" customHeight="1" x14ac:dyDescent="0.2">
      <c r="A100" s="38"/>
      <c r="B100" s="86"/>
      <c r="D100" s="40"/>
      <c r="E100" s="40"/>
      <c r="F100" s="40"/>
      <c r="G100" s="40"/>
      <c r="H100" s="40"/>
      <c r="I100" s="40"/>
      <c r="J100" s="40"/>
      <c r="K100" s="40"/>
      <c r="L100" s="40"/>
      <c r="M100" s="40"/>
    </row>
    <row r="101" spans="1:13" ht="12.75" customHeight="1" x14ac:dyDescent="0.2">
      <c r="A101" s="38"/>
      <c r="B101" s="86"/>
      <c r="D101" s="40"/>
      <c r="E101" s="40"/>
      <c r="F101" s="40"/>
      <c r="G101" s="40"/>
      <c r="H101" s="40"/>
      <c r="I101" s="40"/>
      <c r="J101" s="40"/>
      <c r="K101" s="40"/>
      <c r="L101" s="40"/>
      <c r="M101" s="40"/>
    </row>
    <row r="102" spans="1:13" ht="12.75" customHeight="1" x14ac:dyDescent="0.2">
      <c r="A102" s="38"/>
      <c r="B102" s="86"/>
      <c r="D102" s="40"/>
      <c r="E102" s="40"/>
      <c r="F102" s="40"/>
      <c r="G102" s="40"/>
      <c r="H102" s="40"/>
      <c r="I102" s="40"/>
      <c r="J102" s="40"/>
      <c r="K102" s="40"/>
      <c r="L102" s="40"/>
      <c r="M102" s="40"/>
    </row>
    <row r="103" spans="1:13" ht="12.75" customHeight="1" x14ac:dyDescent="0.2">
      <c r="A103" s="38"/>
      <c r="B103" s="86"/>
      <c r="D103" s="40"/>
      <c r="E103" s="40"/>
      <c r="F103" s="40"/>
      <c r="G103" s="40"/>
      <c r="H103" s="40"/>
      <c r="I103" s="40"/>
      <c r="J103" s="40"/>
      <c r="K103" s="40"/>
      <c r="L103" s="40"/>
      <c r="M103" s="40"/>
    </row>
    <row r="104" spans="1:13" ht="12.75" customHeight="1" x14ac:dyDescent="0.2">
      <c r="A104" s="38"/>
      <c r="B104" s="86"/>
      <c r="D104" s="40"/>
      <c r="E104" s="40"/>
      <c r="F104" s="40"/>
      <c r="G104" s="40"/>
      <c r="H104" s="40"/>
      <c r="I104" s="40"/>
      <c r="J104" s="40"/>
      <c r="K104" s="40"/>
      <c r="L104" s="40"/>
      <c r="M104" s="40"/>
    </row>
    <row r="105" spans="1:13" ht="12.75" customHeight="1" x14ac:dyDescent="0.2">
      <c r="A105" s="38"/>
      <c r="B105" s="86"/>
      <c r="D105" s="40"/>
      <c r="E105" s="40"/>
      <c r="F105" s="40"/>
      <c r="G105" s="40"/>
      <c r="H105" s="40"/>
      <c r="I105" s="40"/>
      <c r="J105" s="40"/>
      <c r="K105" s="40"/>
      <c r="L105" s="40"/>
      <c r="M105" s="40"/>
    </row>
    <row r="106" spans="1:13" ht="12.75" customHeight="1" x14ac:dyDescent="0.2">
      <c r="A106" s="38"/>
      <c r="B106" s="86"/>
      <c r="D106" s="40"/>
      <c r="E106" s="40"/>
      <c r="F106" s="40"/>
      <c r="G106" s="40"/>
      <c r="H106" s="40"/>
      <c r="I106" s="40"/>
      <c r="J106" s="40"/>
      <c r="K106" s="40"/>
      <c r="L106" s="40"/>
      <c r="M106" s="40"/>
    </row>
    <row r="107" spans="1:13" ht="12.75" customHeight="1" x14ac:dyDescent="0.2">
      <c r="A107" s="38"/>
      <c r="B107" s="86"/>
      <c r="D107" s="40"/>
      <c r="E107" s="40"/>
      <c r="F107" s="40"/>
      <c r="G107" s="40"/>
      <c r="H107" s="40"/>
      <c r="I107" s="40"/>
      <c r="J107" s="40"/>
      <c r="K107" s="40"/>
      <c r="L107" s="40"/>
      <c r="M107" s="40"/>
    </row>
    <row r="108" spans="1:13" ht="12.75" customHeight="1" x14ac:dyDescent="0.2">
      <c r="A108" s="38"/>
      <c r="B108" s="86"/>
      <c r="D108" s="40"/>
      <c r="E108" s="40"/>
      <c r="F108" s="40"/>
      <c r="G108" s="40"/>
      <c r="H108" s="40"/>
      <c r="I108" s="40"/>
      <c r="J108" s="40"/>
      <c r="K108" s="40"/>
      <c r="L108" s="40"/>
      <c r="M108" s="40"/>
    </row>
    <row r="109" spans="1:13" ht="12.75" customHeight="1" x14ac:dyDescent="0.2">
      <c r="A109" s="38"/>
      <c r="B109" s="86"/>
      <c r="D109" s="40"/>
      <c r="E109" s="40"/>
      <c r="F109" s="40"/>
      <c r="G109" s="40"/>
      <c r="H109" s="40"/>
      <c r="I109" s="40"/>
      <c r="J109" s="40"/>
      <c r="K109" s="40"/>
      <c r="L109" s="40"/>
      <c r="M109" s="40"/>
    </row>
    <row r="110" spans="1:13" ht="12.75" customHeight="1" x14ac:dyDescent="0.2">
      <c r="A110" s="38"/>
      <c r="B110" s="86"/>
      <c r="D110" s="40"/>
      <c r="E110" s="40"/>
      <c r="F110" s="40"/>
      <c r="G110" s="40"/>
      <c r="H110" s="40"/>
      <c r="I110" s="40"/>
      <c r="J110" s="40"/>
      <c r="K110" s="40"/>
      <c r="L110" s="40"/>
      <c r="M110" s="40"/>
    </row>
    <row r="111" spans="1:13" ht="12.75" customHeight="1" x14ac:dyDescent="0.2">
      <c r="A111" s="38"/>
      <c r="B111" s="86"/>
      <c r="D111" s="40"/>
      <c r="E111" s="40"/>
      <c r="F111" s="40"/>
      <c r="G111" s="40"/>
      <c r="H111" s="40"/>
      <c r="I111" s="40"/>
      <c r="J111" s="40"/>
      <c r="K111" s="40"/>
      <c r="L111" s="40"/>
      <c r="M111" s="40"/>
    </row>
    <row r="112" spans="1:13" ht="12.75" customHeight="1" x14ac:dyDescent="0.2">
      <c r="A112" s="38"/>
      <c r="B112" s="86"/>
      <c r="D112" s="40"/>
      <c r="E112" s="40"/>
      <c r="F112" s="40"/>
      <c r="G112" s="40"/>
      <c r="H112" s="40"/>
      <c r="I112" s="40"/>
      <c r="J112" s="40"/>
      <c r="K112" s="40"/>
      <c r="L112" s="40"/>
      <c r="M112" s="40"/>
    </row>
    <row r="113" spans="1:13" ht="12.75" customHeight="1" x14ac:dyDescent="0.2">
      <c r="A113" s="38"/>
      <c r="B113" s="86"/>
      <c r="D113" s="40"/>
      <c r="E113" s="40"/>
      <c r="F113" s="40"/>
      <c r="G113" s="40"/>
      <c r="H113" s="40"/>
      <c r="I113" s="40"/>
      <c r="J113" s="40"/>
      <c r="K113" s="40"/>
      <c r="L113" s="40"/>
      <c r="M113" s="40"/>
    </row>
    <row r="114" spans="1:13" ht="12.75" customHeight="1" x14ac:dyDescent="0.2">
      <c r="A114" s="38"/>
      <c r="B114" s="86"/>
      <c r="D114" s="40"/>
      <c r="E114" s="40"/>
      <c r="F114" s="40"/>
      <c r="G114" s="40"/>
      <c r="H114" s="40"/>
      <c r="I114" s="40"/>
      <c r="J114" s="40"/>
      <c r="K114" s="40"/>
      <c r="L114" s="40"/>
      <c r="M114" s="40"/>
    </row>
    <row r="115" spans="1:13" ht="12.75" customHeight="1" x14ac:dyDescent="0.2">
      <c r="A115" s="38"/>
      <c r="B115" s="86"/>
      <c r="D115" s="40"/>
      <c r="E115" s="40"/>
      <c r="F115" s="40"/>
      <c r="G115" s="40"/>
      <c r="H115" s="40"/>
      <c r="I115" s="40"/>
      <c r="J115" s="40"/>
      <c r="K115" s="40"/>
      <c r="L115" s="40"/>
      <c r="M115" s="40"/>
    </row>
    <row r="116" spans="1:13" ht="12.75" customHeight="1" x14ac:dyDescent="0.2">
      <c r="A116" s="38"/>
      <c r="B116" s="86"/>
      <c r="D116" s="40"/>
      <c r="E116" s="40"/>
      <c r="F116" s="40"/>
      <c r="G116" s="40"/>
      <c r="H116" s="40"/>
      <c r="I116" s="40"/>
      <c r="J116" s="40"/>
      <c r="K116" s="40"/>
      <c r="L116" s="40"/>
      <c r="M116" s="40"/>
    </row>
    <row r="117" spans="1:13" ht="12.75" customHeight="1" x14ac:dyDescent="0.2">
      <c r="A117" s="38"/>
      <c r="B117" s="86"/>
      <c r="D117" s="40"/>
      <c r="E117" s="40"/>
      <c r="F117" s="40"/>
      <c r="G117" s="40"/>
      <c r="H117" s="40"/>
      <c r="I117" s="40"/>
      <c r="J117" s="40"/>
      <c r="K117" s="40"/>
      <c r="L117" s="40"/>
      <c r="M117" s="40"/>
    </row>
    <row r="118" spans="1:13" ht="12.75" customHeight="1" x14ac:dyDescent="0.2">
      <c r="A118" s="38"/>
      <c r="B118" s="86"/>
      <c r="D118" s="40"/>
      <c r="E118" s="40"/>
      <c r="F118" s="40"/>
      <c r="G118" s="40"/>
      <c r="H118" s="40"/>
      <c r="I118" s="40"/>
      <c r="J118" s="40"/>
      <c r="K118" s="40"/>
      <c r="L118" s="40"/>
      <c r="M118" s="40"/>
    </row>
    <row r="119" spans="1:13" ht="12.75" customHeight="1" x14ac:dyDescent="0.2">
      <c r="A119" s="38"/>
      <c r="B119" s="86"/>
      <c r="D119" s="40"/>
      <c r="E119" s="40"/>
      <c r="F119" s="40"/>
      <c r="G119" s="40"/>
      <c r="H119" s="40"/>
      <c r="I119" s="40"/>
      <c r="J119" s="40"/>
      <c r="K119" s="40"/>
      <c r="L119" s="40"/>
      <c r="M119" s="40"/>
    </row>
    <row r="120" spans="1:13" ht="12.75" customHeight="1" x14ac:dyDescent="0.2">
      <c r="A120" s="38"/>
      <c r="B120" s="86"/>
      <c r="D120" s="40"/>
      <c r="E120" s="40"/>
      <c r="F120" s="40"/>
      <c r="G120" s="40"/>
      <c r="H120" s="40"/>
      <c r="I120" s="40"/>
      <c r="J120" s="40"/>
      <c r="K120" s="40"/>
      <c r="L120" s="40"/>
      <c r="M120" s="40"/>
    </row>
    <row r="121" spans="1:13" ht="12.75" customHeight="1" x14ac:dyDescent="0.2">
      <c r="A121" s="38"/>
      <c r="B121" s="86"/>
      <c r="D121" s="40"/>
      <c r="E121" s="40"/>
      <c r="F121" s="40"/>
      <c r="G121" s="40"/>
      <c r="H121" s="40"/>
      <c r="I121" s="40"/>
      <c r="J121" s="40"/>
      <c r="K121" s="40"/>
      <c r="L121" s="40"/>
      <c r="M121" s="40"/>
    </row>
    <row r="122" spans="1:13" ht="12.75" customHeight="1" x14ac:dyDescent="0.2">
      <c r="A122" s="38"/>
      <c r="B122" s="86"/>
      <c r="D122" s="40"/>
      <c r="E122" s="40"/>
      <c r="F122" s="40"/>
      <c r="G122" s="40"/>
      <c r="H122" s="40"/>
      <c r="I122" s="40"/>
      <c r="J122" s="40"/>
      <c r="K122" s="40"/>
      <c r="L122" s="40"/>
      <c r="M122" s="40"/>
    </row>
    <row r="123" spans="1:13" ht="12.75" customHeight="1" x14ac:dyDescent="0.2">
      <c r="A123" s="38"/>
      <c r="B123" s="86"/>
      <c r="D123" s="40"/>
      <c r="E123" s="40"/>
      <c r="F123" s="40"/>
      <c r="G123" s="40"/>
      <c r="H123" s="40"/>
      <c r="I123" s="40"/>
      <c r="J123" s="40"/>
      <c r="K123" s="40"/>
      <c r="L123" s="40"/>
      <c r="M123" s="40"/>
    </row>
    <row r="124" spans="1:13" ht="12.75" customHeight="1" x14ac:dyDescent="0.2">
      <c r="A124" s="38"/>
      <c r="B124" s="86"/>
      <c r="D124" s="40"/>
      <c r="E124" s="40"/>
      <c r="F124" s="40"/>
      <c r="G124" s="40"/>
      <c r="H124" s="40"/>
      <c r="I124" s="40"/>
      <c r="J124" s="40"/>
      <c r="K124" s="40"/>
      <c r="L124" s="40"/>
      <c r="M124" s="40"/>
    </row>
    <row r="125" spans="1:13" ht="12.75" customHeight="1" x14ac:dyDescent="0.2">
      <c r="A125" s="38"/>
      <c r="B125" s="86"/>
      <c r="D125" s="40"/>
      <c r="E125" s="40"/>
      <c r="F125" s="40"/>
      <c r="G125" s="40"/>
      <c r="H125" s="40"/>
      <c r="I125" s="40"/>
      <c r="J125" s="40"/>
      <c r="K125" s="40"/>
      <c r="L125" s="40"/>
      <c r="M125" s="40"/>
    </row>
    <row r="126" spans="1:13" ht="12.75" customHeight="1" x14ac:dyDescent="0.2">
      <c r="A126" s="38"/>
      <c r="B126" s="86"/>
      <c r="D126" s="40"/>
      <c r="E126" s="40"/>
      <c r="F126" s="40"/>
      <c r="G126" s="40"/>
      <c r="H126" s="40"/>
      <c r="I126" s="40"/>
      <c r="J126" s="40"/>
      <c r="K126" s="40"/>
      <c r="L126" s="40"/>
      <c r="M126" s="40"/>
    </row>
    <row r="127" spans="1:13" ht="12.75" customHeight="1" x14ac:dyDescent="0.2">
      <c r="A127" s="38"/>
      <c r="B127" s="86"/>
      <c r="D127" s="40"/>
      <c r="E127" s="40"/>
      <c r="F127" s="40"/>
      <c r="G127" s="40"/>
      <c r="H127" s="40"/>
      <c r="I127" s="40"/>
      <c r="J127" s="40"/>
      <c r="K127" s="40"/>
      <c r="L127" s="40"/>
      <c r="M127" s="40"/>
    </row>
    <row r="128" spans="1:13" ht="12.75" customHeight="1" x14ac:dyDescent="0.2">
      <c r="A128" s="38"/>
      <c r="B128" s="86"/>
      <c r="D128" s="40"/>
      <c r="E128" s="40"/>
      <c r="F128" s="40"/>
      <c r="G128" s="40"/>
      <c r="H128" s="40"/>
      <c r="I128" s="40"/>
      <c r="J128" s="40"/>
      <c r="K128" s="40"/>
      <c r="L128" s="40"/>
      <c r="M128" s="40"/>
    </row>
    <row r="129" spans="1:13" ht="12.75" customHeight="1" x14ac:dyDescent="0.2">
      <c r="A129" s="38"/>
      <c r="B129" s="86"/>
      <c r="D129" s="40"/>
      <c r="E129" s="40"/>
      <c r="F129" s="40"/>
      <c r="G129" s="40"/>
      <c r="H129" s="40"/>
      <c r="I129" s="40"/>
      <c r="J129" s="40"/>
      <c r="K129" s="40"/>
      <c r="L129" s="40"/>
      <c r="M129" s="40"/>
    </row>
    <row r="130" spans="1:13" ht="12.75" customHeight="1" x14ac:dyDescent="0.2">
      <c r="A130" s="38"/>
      <c r="B130" s="86"/>
      <c r="D130" s="40"/>
      <c r="E130" s="40"/>
      <c r="F130" s="40"/>
      <c r="G130" s="40"/>
      <c r="H130" s="40"/>
      <c r="I130" s="40"/>
      <c r="J130" s="40"/>
      <c r="K130" s="40"/>
      <c r="L130" s="40"/>
      <c r="M130" s="40"/>
    </row>
    <row r="131" spans="1:13" ht="12.75" customHeight="1" x14ac:dyDescent="0.2">
      <c r="A131" s="38"/>
      <c r="B131" s="86"/>
      <c r="D131" s="40"/>
      <c r="E131" s="40"/>
      <c r="F131" s="40"/>
      <c r="G131" s="40"/>
      <c r="H131" s="40"/>
      <c r="I131" s="40"/>
      <c r="J131" s="40"/>
      <c r="K131" s="40"/>
      <c r="L131" s="40"/>
      <c r="M131" s="40"/>
    </row>
    <row r="132" spans="1:13" ht="12.75" customHeight="1" x14ac:dyDescent="0.2">
      <c r="A132" s="38"/>
      <c r="B132" s="86"/>
      <c r="D132" s="40"/>
      <c r="E132" s="40"/>
      <c r="F132" s="40"/>
      <c r="G132" s="40"/>
      <c r="H132" s="40"/>
      <c r="I132" s="40"/>
      <c r="J132" s="40"/>
      <c r="K132" s="40"/>
      <c r="L132" s="40"/>
      <c r="M132" s="40"/>
    </row>
    <row r="133" spans="1:13" ht="12.75" customHeight="1" x14ac:dyDescent="0.2">
      <c r="A133" s="38"/>
      <c r="B133" s="86"/>
      <c r="D133" s="40"/>
      <c r="E133" s="40"/>
      <c r="F133" s="40"/>
      <c r="G133" s="40"/>
      <c r="H133" s="40"/>
      <c r="I133" s="40"/>
      <c r="J133" s="40"/>
      <c r="K133" s="40"/>
      <c r="L133" s="40"/>
      <c r="M133" s="40"/>
    </row>
    <row r="134" spans="1:13" ht="12.75" customHeight="1" x14ac:dyDescent="0.2">
      <c r="A134" s="38"/>
      <c r="B134" s="86"/>
      <c r="D134" s="40"/>
      <c r="E134" s="40"/>
      <c r="F134" s="40"/>
      <c r="G134" s="40"/>
      <c r="H134" s="40"/>
      <c r="I134" s="40"/>
      <c r="J134" s="40"/>
      <c r="K134" s="40"/>
      <c r="L134" s="40"/>
      <c r="M134" s="40"/>
    </row>
    <row r="135" spans="1:13" ht="12.75" customHeight="1" x14ac:dyDescent="0.2">
      <c r="A135" s="38"/>
      <c r="B135" s="86"/>
      <c r="D135" s="40"/>
      <c r="E135" s="40"/>
      <c r="F135" s="40"/>
      <c r="G135" s="40"/>
      <c r="H135" s="40"/>
      <c r="I135" s="40"/>
      <c r="J135" s="40"/>
      <c r="K135" s="40"/>
      <c r="L135" s="40"/>
      <c r="M135" s="40"/>
    </row>
    <row r="136" spans="1:13" ht="12.75" customHeight="1" x14ac:dyDescent="0.2">
      <c r="A136" s="38"/>
      <c r="B136" s="86"/>
      <c r="D136" s="40"/>
      <c r="E136" s="40"/>
      <c r="F136" s="40"/>
      <c r="G136" s="40"/>
      <c r="H136" s="40"/>
      <c r="I136" s="40"/>
      <c r="J136" s="40"/>
      <c r="K136" s="40"/>
      <c r="L136" s="40"/>
      <c r="M136" s="40"/>
    </row>
    <row r="137" spans="1:13" ht="12.75" customHeight="1" x14ac:dyDescent="0.2">
      <c r="A137" s="38"/>
      <c r="B137" s="86"/>
      <c r="D137" s="40"/>
      <c r="E137" s="40"/>
      <c r="F137" s="40"/>
      <c r="G137" s="40"/>
      <c r="H137" s="40"/>
      <c r="I137" s="40"/>
      <c r="J137" s="40"/>
      <c r="K137" s="40"/>
      <c r="L137" s="40"/>
      <c r="M137" s="40"/>
    </row>
    <row r="138" spans="1:13" ht="12.75" customHeight="1" x14ac:dyDescent="0.2">
      <c r="A138" s="38"/>
      <c r="B138" s="86"/>
      <c r="D138" s="40"/>
      <c r="E138" s="40"/>
      <c r="F138" s="40"/>
      <c r="G138" s="40"/>
      <c r="H138" s="40"/>
      <c r="I138" s="40"/>
      <c r="J138" s="40"/>
      <c r="K138" s="40"/>
      <c r="L138" s="40"/>
      <c r="M138" s="40"/>
    </row>
    <row r="139" spans="1:13" ht="12.75" customHeight="1" x14ac:dyDescent="0.2">
      <c r="A139" s="38"/>
      <c r="B139" s="86"/>
      <c r="D139" s="40"/>
      <c r="E139" s="40"/>
      <c r="F139" s="40"/>
      <c r="G139" s="40"/>
      <c r="H139" s="40"/>
      <c r="I139" s="40"/>
      <c r="J139" s="40"/>
      <c r="K139" s="40"/>
      <c r="L139" s="40"/>
      <c r="M139" s="40"/>
    </row>
    <row r="140" spans="1:13" ht="12.75" customHeight="1" x14ac:dyDescent="0.2">
      <c r="A140" s="38"/>
      <c r="B140" s="86"/>
      <c r="D140" s="40"/>
      <c r="E140" s="40"/>
      <c r="F140" s="40"/>
      <c r="G140" s="40"/>
      <c r="H140" s="40"/>
      <c r="I140" s="40"/>
      <c r="J140" s="40"/>
      <c r="K140" s="40"/>
      <c r="L140" s="40"/>
      <c r="M140" s="40"/>
    </row>
    <row r="141" spans="1:13" ht="12.75" customHeight="1" x14ac:dyDescent="0.2">
      <c r="A141" s="38"/>
      <c r="B141" s="86"/>
      <c r="D141" s="40"/>
      <c r="E141" s="40"/>
      <c r="F141" s="40"/>
      <c r="G141" s="40"/>
      <c r="H141" s="40"/>
      <c r="I141" s="40"/>
      <c r="J141" s="40"/>
      <c r="K141" s="40"/>
      <c r="L141" s="40"/>
      <c r="M141" s="40"/>
    </row>
    <row r="142" spans="1:13" ht="12.75" customHeight="1" x14ac:dyDescent="0.2">
      <c r="A142" s="38"/>
      <c r="B142" s="86"/>
      <c r="D142" s="40"/>
      <c r="E142" s="40"/>
      <c r="F142" s="40"/>
      <c r="G142" s="40"/>
      <c r="H142" s="40"/>
      <c r="I142" s="40"/>
      <c r="J142" s="40"/>
      <c r="K142" s="40"/>
      <c r="L142" s="40"/>
      <c r="M142" s="40"/>
    </row>
    <row r="143" spans="1:13" ht="12.75" customHeight="1" x14ac:dyDescent="0.2">
      <c r="A143" s="38"/>
      <c r="B143" s="86"/>
      <c r="D143" s="40"/>
      <c r="E143" s="40"/>
      <c r="F143" s="40"/>
      <c r="G143" s="40"/>
      <c r="H143" s="40"/>
      <c r="I143" s="40"/>
      <c r="J143" s="40"/>
      <c r="K143" s="40"/>
      <c r="L143" s="40"/>
      <c r="M143" s="40"/>
    </row>
    <row r="144" spans="1:13" ht="12.75" customHeight="1" x14ac:dyDescent="0.2">
      <c r="A144" s="38"/>
      <c r="B144" s="86"/>
      <c r="D144" s="40"/>
      <c r="E144" s="40"/>
      <c r="F144" s="40"/>
      <c r="G144" s="40"/>
      <c r="H144" s="40"/>
      <c r="I144" s="40"/>
      <c r="J144" s="40"/>
      <c r="K144" s="40"/>
      <c r="L144" s="40"/>
      <c r="M144" s="40"/>
    </row>
    <row r="145" spans="1:13" ht="12.75" customHeight="1" x14ac:dyDescent="0.2">
      <c r="A145" s="38"/>
      <c r="B145" s="86"/>
      <c r="D145" s="40"/>
      <c r="E145" s="40"/>
      <c r="F145" s="40"/>
      <c r="G145" s="40"/>
      <c r="H145" s="40"/>
      <c r="I145" s="40"/>
      <c r="J145" s="40"/>
      <c r="K145" s="40"/>
      <c r="L145" s="40"/>
      <c r="M145" s="40"/>
    </row>
    <row r="146" spans="1:13" ht="12.75" customHeight="1" x14ac:dyDescent="0.2">
      <c r="A146" s="38"/>
      <c r="B146" s="86"/>
      <c r="D146" s="40"/>
      <c r="E146" s="40"/>
      <c r="F146" s="40"/>
      <c r="G146" s="40"/>
      <c r="H146" s="40"/>
      <c r="I146" s="40"/>
      <c r="J146" s="40"/>
      <c r="K146" s="40"/>
      <c r="L146" s="40"/>
      <c r="M146" s="40"/>
    </row>
    <row r="147" spans="1:13" ht="12.75" customHeight="1" x14ac:dyDescent="0.2">
      <c r="A147" s="38"/>
      <c r="B147" s="86"/>
      <c r="D147" s="40"/>
      <c r="E147" s="40"/>
      <c r="F147" s="40"/>
      <c r="G147" s="40"/>
      <c r="H147" s="40"/>
      <c r="I147" s="40"/>
      <c r="J147" s="40"/>
      <c r="K147" s="40"/>
      <c r="L147" s="40"/>
      <c r="M147" s="40"/>
    </row>
    <row r="148" spans="1:13" ht="12.75" customHeight="1" x14ac:dyDescent="0.2">
      <c r="A148" s="38"/>
      <c r="B148" s="86"/>
      <c r="D148" s="40"/>
      <c r="E148" s="40"/>
      <c r="F148" s="40"/>
      <c r="G148" s="40"/>
      <c r="H148" s="40"/>
      <c r="I148" s="40"/>
      <c r="J148" s="40"/>
      <c r="K148" s="40"/>
      <c r="L148" s="40"/>
      <c r="M148" s="40"/>
    </row>
    <row r="149" spans="1:13" ht="12.75" customHeight="1" x14ac:dyDescent="0.2">
      <c r="A149" s="38"/>
      <c r="B149" s="86"/>
      <c r="D149" s="40"/>
      <c r="E149" s="40"/>
      <c r="F149" s="40"/>
      <c r="G149" s="40"/>
      <c r="H149" s="40"/>
      <c r="I149" s="40"/>
      <c r="J149" s="40"/>
      <c r="K149" s="40"/>
      <c r="L149" s="40"/>
      <c r="M149" s="40"/>
    </row>
    <row r="150" spans="1:13" ht="12.75" customHeight="1" x14ac:dyDescent="0.2">
      <c r="A150" s="38"/>
      <c r="B150" s="86"/>
      <c r="D150" s="40"/>
      <c r="E150" s="40"/>
      <c r="F150" s="40"/>
      <c r="G150" s="40"/>
      <c r="H150" s="40"/>
      <c r="I150" s="40"/>
      <c r="J150" s="40"/>
      <c r="K150" s="40"/>
      <c r="L150" s="40"/>
      <c r="M150" s="40"/>
    </row>
    <row r="151" spans="1:13" ht="12.75" customHeight="1" x14ac:dyDescent="0.2">
      <c r="A151" s="38"/>
      <c r="B151" s="86"/>
      <c r="D151" s="40"/>
      <c r="E151" s="40"/>
      <c r="F151" s="40"/>
      <c r="G151" s="40"/>
      <c r="H151" s="40"/>
      <c r="I151" s="40"/>
      <c r="J151" s="40"/>
      <c r="K151" s="40"/>
      <c r="L151" s="40"/>
      <c r="M151" s="40"/>
    </row>
    <row r="152" spans="1:13" ht="12.75" customHeight="1" x14ac:dyDescent="0.2">
      <c r="A152" s="38"/>
      <c r="B152" s="86"/>
      <c r="D152" s="40"/>
      <c r="E152" s="40"/>
      <c r="F152" s="40"/>
      <c r="G152" s="40"/>
      <c r="H152" s="40"/>
      <c r="I152" s="40"/>
      <c r="J152" s="40"/>
      <c r="K152" s="40"/>
      <c r="L152" s="40"/>
      <c r="M152" s="40"/>
    </row>
    <row r="153" spans="1:13" ht="12.75" customHeight="1" x14ac:dyDescent="0.2">
      <c r="A153" s="38"/>
      <c r="B153" s="86"/>
      <c r="D153" s="40"/>
      <c r="E153" s="40"/>
      <c r="F153" s="40"/>
      <c r="G153" s="40"/>
      <c r="H153" s="40"/>
      <c r="I153" s="40"/>
      <c r="J153" s="40"/>
      <c r="K153" s="40"/>
      <c r="L153" s="40"/>
      <c r="M153" s="40"/>
    </row>
    <row r="154" spans="1:13" ht="12.75" customHeight="1" x14ac:dyDescent="0.2">
      <c r="A154" s="38"/>
      <c r="B154" s="86"/>
      <c r="D154" s="40"/>
      <c r="E154" s="40"/>
      <c r="F154" s="40"/>
      <c r="G154" s="40"/>
      <c r="H154" s="40"/>
      <c r="I154" s="40"/>
      <c r="J154" s="40"/>
      <c r="K154" s="40"/>
      <c r="L154" s="40"/>
      <c r="M154" s="40"/>
    </row>
    <row r="155" spans="1:13" ht="12.75" customHeight="1" x14ac:dyDescent="0.2">
      <c r="A155" s="38"/>
      <c r="B155" s="86"/>
      <c r="D155" s="40"/>
      <c r="E155" s="40"/>
      <c r="F155" s="40"/>
      <c r="G155" s="40"/>
      <c r="H155" s="40"/>
      <c r="I155" s="40"/>
      <c r="J155" s="40"/>
      <c r="K155" s="40"/>
      <c r="L155" s="40"/>
      <c r="M155" s="40"/>
    </row>
    <row r="156" spans="1:13" ht="12.75" customHeight="1" x14ac:dyDescent="0.2">
      <c r="A156" s="38"/>
      <c r="B156" s="86"/>
      <c r="D156" s="40"/>
      <c r="E156" s="40"/>
      <c r="F156" s="40"/>
      <c r="G156" s="40"/>
      <c r="H156" s="40"/>
      <c r="I156" s="40"/>
      <c r="J156" s="40"/>
      <c r="K156" s="40"/>
      <c r="L156" s="40"/>
      <c r="M156" s="40"/>
    </row>
    <row r="157" spans="1:13" ht="12.75" customHeight="1" x14ac:dyDescent="0.2">
      <c r="A157" s="38"/>
      <c r="B157" s="86"/>
      <c r="D157" s="40"/>
      <c r="E157" s="40"/>
      <c r="F157" s="40"/>
      <c r="G157" s="40"/>
      <c r="H157" s="40"/>
      <c r="I157" s="40"/>
      <c r="J157" s="40"/>
      <c r="K157" s="40"/>
      <c r="L157" s="40"/>
      <c r="M157" s="40"/>
    </row>
    <row r="158" spans="1:13" ht="12.75" customHeight="1" x14ac:dyDescent="0.2">
      <c r="A158" s="38"/>
      <c r="B158" s="86"/>
      <c r="D158" s="40"/>
      <c r="E158" s="40"/>
      <c r="F158" s="40"/>
      <c r="G158" s="40"/>
      <c r="H158" s="40"/>
      <c r="I158" s="40"/>
      <c r="J158" s="40"/>
      <c r="K158" s="40"/>
      <c r="L158" s="40"/>
      <c r="M158" s="40"/>
    </row>
    <row r="159" spans="1:13" ht="12.75" customHeight="1" x14ac:dyDescent="0.2">
      <c r="A159" s="38"/>
      <c r="B159" s="86"/>
      <c r="D159" s="40"/>
      <c r="E159" s="40"/>
      <c r="F159" s="40"/>
      <c r="G159" s="40"/>
      <c r="H159" s="40"/>
      <c r="I159" s="40"/>
      <c r="J159" s="40"/>
      <c r="K159" s="40"/>
      <c r="L159" s="40"/>
      <c r="M159" s="40"/>
    </row>
    <row r="160" spans="1:13" ht="12.75" customHeight="1" x14ac:dyDescent="0.2">
      <c r="A160" s="38"/>
      <c r="B160" s="86"/>
      <c r="D160" s="40"/>
      <c r="E160" s="40"/>
      <c r="F160" s="40"/>
      <c r="G160" s="40"/>
      <c r="H160" s="40"/>
      <c r="I160" s="40"/>
      <c r="J160" s="40"/>
      <c r="K160" s="40"/>
      <c r="L160" s="40"/>
      <c r="M160" s="40"/>
    </row>
    <row r="161" spans="1:13" ht="12.75" customHeight="1" x14ac:dyDescent="0.2">
      <c r="A161" s="38"/>
      <c r="B161" s="86"/>
      <c r="D161" s="40"/>
      <c r="E161" s="40"/>
      <c r="F161" s="40"/>
      <c r="G161" s="40"/>
      <c r="H161" s="40"/>
      <c r="I161" s="40"/>
      <c r="J161" s="40"/>
      <c r="K161" s="40"/>
      <c r="L161" s="40"/>
      <c r="M161" s="40"/>
    </row>
    <row r="162" spans="1:13" ht="12.75" customHeight="1" x14ac:dyDescent="0.2">
      <c r="A162" s="38"/>
      <c r="B162" s="86"/>
      <c r="D162" s="40"/>
      <c r="E162" s="40"/>
      <c r="F162" s="40"/>
      <c r="G162" s="40"/>
      <c r="H162" s="40"/>
      <c r="I162" s="40"/>
      <c r="J162" s="40"/>
      <c r="K162" s="40"/>
      <c r="L162" s="40"/>
      <c r="M162" s="40"/>
    </row>
    <row r="163" spans="1:13" ht="12.75" customHeight="1" x14ac:dyDescent="0.2">
      <c r="A163" s="38"/>
      <c r="B163" s="86"/>
      <c r="D163" s="40"/>
      <c r="E163" s="40"/>
      <c r="F163" s="40"/>
      <c r="G163" s="40"/>
      <c r="H163" s="40"/>
      <c r="I163" s="40"/>
      <c r="J163" s="40"/>
      <c r="K163" s="40"/>
      <c r="L163" s="40"/>
      <c r="M163" s="40"/>
    </row>
    <row r="164" spans="1:13" ht="12.75" customHeight="1" x14ac:dyDescent="0.2">
      <c r="A164" s="38"/>
      <c r="B164" s="86"/>
      <c r="D164" s="40"/>
      <c r="E164" s="40"/>
      <c r="F164" s="40"/>
      <c r="G164" s="40"/>
      <c r="H164" s="40"/>
      <c r="I164" s="40"/>
      <c r="J164" s="40"/>
      <c r="K164" s="40"/>
      <c r="L164" s="40"/>
      <c r="M164" s="40"/>
    </row>
    <row r="165" spans="1:13" ht="12.75" customHeight="1" x14ac:dyDescent="0.2">
      <c r="A165" s="38"/>
      <c r="B165" s="86"/>
      <c r="D165" s="40"/>
      <c r="E165" s="40"/>
      <c r="F165" s="40"/>
      <c r="G165" s="40"/>
      <c r="H165" s="40"/>
      <c r="I165" s="40"/>
      <c r="J165" s="40"/>
      <c r="K165" s="40"/>
      <c r="L165" s="40"/>
      <c r="M165" s="40"/>
    </row>
    <row r="166" spans="1:13" ht="12.75" customHeight="1" x14ac:dyDescent="0.2">
      <c r="A166" s="38"/>
      <c r="B166" s="86"/>
      <c r="D166" s="40"/>
      <c r="E166" s="40"/>
      <c r="F166" s="40"/>
      <c r="G166" s="40"/>
      <c r="H166" s="40"/>
      <c r="I166" s="40"/>
      <c r="J166" s="40"/>
      <c r="K166" s="40"/>
      <c r="L166" s="40"/>
      <c r="M166" s="40"/>
    </row>
    <row r="167" spans="1:13" ht="12.75" customHeight="1" x14ac:dyDescent="0.2">
      <c r="A167" s="38"/>
      <c r="B167" s="86"/>
      <c r="D167" s="40"/>
      <c r="E167" s="40"/>
      <c r="F167" s="40"/>
      <c r="G167" s="40"/>
      <c r="H167" s="40"/>
      <c r="I167" s="40"/>
      <c r="J167" s="40"/>
      <c r="K167" s="40"/>
      <c r="L167" s="40"/>
      <c r="M167" s="40"/>
    </row>
    <row r="168" spans="1:13" ht="12.75" customHeight="1" x14ac:dyDescent="0.2">
      <c r="A168" s="38"/>
      <c r="B168" s="86"/>
      <c r="D168" s="40"/>
      <c r="E168" s="40"/>
      <c r="F168" s="40"/>
      <c r="G168" s="40"/>
      <c r="H168" s="40"/>
      <c r="I168" s="40"/>
      <c r="J168" s="40"/>
      <c r="K168" s="40"/>
      <c r="L168" s="40"/>
      <c r="M168" s="40"/>
    </row>
    <row r="169" spans="1:13" ht="12.75" customHeight="1" x14ac:dyDescent="0.2">
      <c r="A169" s="38"/>
      <c r="B169" s="86"/>
      <c r="D169" s="40"/>
      <c r="E169" s="40"/>
      <c r="F169" s="40"/>
      <c r="G169" s="40"/>
      <c r="H169" s="40"/>
      <c r="I169" s="40"/>
      <c r="J169" s="40"/>
      <c r="K169" s="40"/>
      <c r="L169" s="40"/>
      <c r="M169" s="40"/>
    </row>
    <row r="170" spans="1:13" ht="12.75" customHeight="1" x14ac:dyDescent="0.2">
      <c r="A170" s="38"/>
      <c r="B170" s="86"/>
      <c r="D170" s="40"/>
      <c r="E170" s="40"/>
      <c r="F170" s="40"/>
      <c r="G170" s="40"/>
      <c r="H170" s="40"/>
      <c r="I170" s="40"/>
      <c r="J170" s="40"/>
      <c r="K170" s="40"/>
      <c r="L170" s="40"/>
      <c r="M170" s="40"/>
    </row>
    <row r="171" spans="1:13" ht="12.75" customHeight="1" x14ac:dyDescent="0.2">
      <c r="A171" s="38"/>
      <c r="B171" s="86"/>
      <c r="D171" s="40"/>
      <c r="E171" s="40"/>
      <c r="F171" s="40"/>
      <c r="G171" s="40"/>
      <c r="H171" s="40"/>
      <c r="I171" s="40"/>
      <c r="J171" s="40"/>
      <c r="K171" s="40"/>
      <c r="L171" s="40"/>
      <c r="M171" s="40"/>
    </row>
    <row r="172" spans="1:13" ht="12.75" customHeight="1" x14ac:dyDescent="0.2">
      <c r="A172" s="38"/>
      <c r="B172" s="86"/>
      <c r="D172" s="40"/>
      <c r="E172" s="40"/>
      <c r="F172" s="40"/>
      <c r="G172" s="40"/>
      <c r="H172" s="40"/>
      <c r="I172" s="40"/>
      <c r="J172" s="40"/>
      <c r="K172" s="40"/>
      <c r="L172" s="40"/>
      <c r="M172" s="40"/>
    </row>
    <row r="173" spans="1:13" ht="12.75" customHeight="1" x14ac:dyDescent="0.2">
      <c r="A173" s="38"/>
      <c r="B173" s="86"/>
      <c r="D173" s="40"/>
      <c r="E173" s="40"/>
      <c r="F173" s="40"/>
      <c r="G173" s="40"/>
      <c r="H173" s="40"/>
      <c r="I173" s="40"/>
      <c r="J173" s="40"/>
      <c r="K173" s="40"/>
      <c r="L173" s="40"/>
      <c r="M173" s="40"/>
    </row>
    <row r="174" spans="1:13" ht="12.75" customHeight="1" x14ac:dyDescent="0.2">
      <c r="A174" s="38"/>
      <c r="B174" s="86"/>
      <c r="D174" s="40"/>
      <c r="E174" s="40"/>
      <c r="F174" s="40"/>
      <c r="G174" s="40"/>
      <c r="H174" s="40"/>
      <c r="I174" s="40"/>
      <c r="J174" s="40"/>
      <c r="K174" s="40"/>
      <c r="L174" s="40"/>
      <c r="M174" s="40"/>
    </row>
    <row r="175" spans="1:13" ht="12.75" customHeight="1" x14ac:dyDescent="0.2">
      <c r="A175" s="38"/>
      <c r="B175" s="86"/>
      <c r="D175" s="40"/>
      <c r="E175" s="40"/>
      <c r="F175" s="40"/>
      <c r="G175" s="40"/>
      <c r="H175" s="40"/>
      <c r="I175" s="40"/>
      <c r="J175" s="40"/>
      <c r="K175" s="40"/>
      <c r="L175" s="40"/>
      <c r="M175" s="40"/>
    </row>
    <row r="176" spans="1:13" ht="12.75" customHeight="1" x14ac:dyDescent="0.2">
      <c r="A176" s="38"/>
      <c r="B176" s="86"/>
      <c r="D176" s="40"/>
      <c r="E176" s="40"/>
      <c r="F176" s="40"/>
      <c r="G176" s="40"/>
      <c r="H176" s="40"/>
      <c r="I176" s="40"/>
      <c r="J176" s="40"/>
      <c r="K176" s="40"/>
      <c r="L176" s="40"/>
      <c r="M176" s="40"/>
    </row>
    <row r="177" spans="1:13" ht="12.75" customHeight="1" x14ac:dyDescent="0.2">
      <c r="A177" s="38"/>
      <c r="B177" s="86"/>
      <c r="D177" s="40"/>
      <c r="E177" s="40"/>
      <c r="F177" s="40"/>
      <c r="G177" s="40"/>
      <c r="H177" s="40"/>
      <c r="I177" s="40"/>
      <c r="J177" s="40"/>
      <c r="K177" s="40"/>
      <c r="L177" s="40"/>
      <c r="M177" s="40"/>
    </row>
    <row r="178" spans="1:13" ht="12.75" customHeight="1" x14ac:dyDescent="0.2">
      <c r="A178" s="38"/>
      <c r="B178" s="86"/>
      <c r="D178" s="40"/>
      <c r="E178" s="40"/>
      <c r="F178" s="40"/>
      <c r="G178" s="40"/>
      <c r="H178" s="40"/>
      <c r="I178" s="40"/>
      <c r="J178" s="40"/>
      <c r="K178" s="40"/>
      <c r="L178" s="40"/>
      <c r="M178" s="40"/>
    </row>
    <row r="179" spans="1:13" ht="12.75" customHeight="1" x14ac:dyDescent="0.2">
      <c r="A179" s="38"/>
      <c r="B179" s="86"/>
      <c r="D179" s="40"/>
      <c r="E179" s="40"/>
      <c r="F179" s="40"/>
      <c r="G179" s="40"/>
      <c r="H179" s="40"/>
      <c r="I179" s="40"/>
      <c r="J179" s="40"/>
      <c r="K179" s="40"/>
      <c r="L179" s="40"/>
      <c r="M179" s="40"/>
    </row>
    <row r="180" spans="1:13" ht="12.75" customHeight="1" x14ac:dyDescent="0.2">
      <c r="A180" s="38"/>
      <c r="B180" s="86"/>
      <c r="D180" s="40"/>
      <c r="E180" s="40"/>
      <c r="F180" s="40"/>
      <c r="G180" s="40"/>
      <c r="H180" s="40"/>
      <c r="I180" s="40"/>
      <c r="J180" s="40"/>
      <c r="K180" s="40"/>
      <c r="L180" s="40"/>
      <c r="M180" s="40"/>
    </row>
    <row r="181" spans="1:13" ht="12.75" customHeight="1" x14ac:dyDescent="0.2">
      <c r="A181" s="38"/>
      <c r="B181" s="86"/>
      <c r="D181" s="40"/>
      <c r="E181" s="40"/>
      <c r="F181" s="40"/>
      <c r="G181" s="40"/>
      <c r="H181" s="40"/>
      <c r="I181" s="40"/>
      <c r="J181" s="40"/>
      <c r="K181" s="40"/>
      <c r="L181" s="40"/>
      <c r="M181" s="40"/>
    </row>
    <row r="182" spans="1:13" ht="12.75" customHeight="1" x14ac:dyDescent="0.2">
      <c r="A182" s="38"/>
      <c r="B182" s="86"/>
      <c r="D182" s="40"/>
      <c r="E182" s="40"/>
      <c r="F182" s="40"/>
      <c r="G182" s="40"/>
      <c r="H182" s="40"/>
      <c r="I182" s="40"/>
      <c r="J182" s="40"/>
      <c r="K182" s="40"/>
      <c r="L182" s="40"/>
      <c r="M182" s="40"/>
    </row>
    <row r="183" spans="1:13" ht="12.75" customHeight="1" x14ac:dyDescent="0.2">
      <c r="A183" s="38"/>
      <c r="B183" s="86"/>
      <c r="D183" s="40"/>
      <c r="E183" s="40"/>
      <c r="F183" s="40"/>
      <c r="G183" s="40"/>
      <c r="H183" s="40"/>
      <c r="I183" s="40"/>
      <c r="J183" s="40"/>
      <c r="K183" s="40"/>
      <c r="L183" s="40"/>
      <c r="M183" s="40"/>
    </row>
    <row r="184" spans="1:13" ht="12.75" customHeight="1" x14ac:dyDescent="0.2">
      <c r="A184" s="38"/>
      <c r="B184" s="86"/>
      <c r="D184" s="40"/>
      <c r="E184" s="40"/>
      <c r="F184" s="40"/>
      <c r="G184" s="40"/>
      <c r="H184" s="40"/>
      <c r="I184" s="40"/>
      <c r="J184" s="40"/>
      <c r="K184" s="40"/>
      <c r="L184" s="40"/>
      <c r="M184" s="40"/>
    </row>
    <row r="185" spans="1:13" ht="12.75" customHeight="1" x14ac:dyDescent="0.2">
      <c r="A185" s="38"/>
      <c r="B185" s="86"/>
      <c r="D185" s="40"/>
      <c r="E185" s="40"/>
      <c r="F185" s="40"/>
      <c r="G185" s="40"/>
      <c r="H185" s="40"/>
      <c r="I185" s="40"/>
      <c r="J185" s="40"/>
      <c r="K185" s="40"/>
      <c r="L185" s="40"/>
      <c r="M185" s="40"/>
    </row>
    <row r="186" spans="1:13" ht="12.75" customHeight="1" x14ac:dyDescent="0.2">
      <c r="A186" s="38"/>
      <c r="B186" s="86"/>
      <c r="D186" s="40"/>
      <c r="E186" s="40"/>
      <c r="F186" s="40"/>
      <c r="G186" s="40"/>
      <c r="H186" s="40"/>
      <c r="I186" s="40"/>
      <c r="J186" s="40"/>
      <c r="K186" s="40"/>
      <c r="L186" s="40"/>
      <c r="M186" s="40"/>
    </row>
    <row r="187" spans="1:13" ht="12.75" customHeight="1" x14ac:dyDescent="0.2">
      <c r="A187" s="38"/>
      <c r="B187" s="86"/>
      <c r="D187" s="40"/>
      <c r="E187" s="40"/>
      <c r="F187" s="40"/>
      <c r="G187" s="40"/>
      <c r="H187" s="40"/>
      <c r="I187" s="40"/>
      <c r="J187" s="40"/>
      <c r="K187" s="40"/>
      <c r="L187" s="40"/>
      <c r="M187" s="40"/>
    </row>
    <row r="188" spans="1:13" ht="12.75" customHeight="1" x14ac:dyDescent="0.2">
      <c r="A188" s="38"/>
      <c r="B188" s="86"/>
      <c r="D188" s="40"/>
      <c r="E188" s="40"/>
      <c r="F188" s="40"/>
      <c r="G188" s="40"/>
      <c r="H188" s="40"/>
      <c r="I188" s="40"/>
      <c r="J188" s="40"/>
      <c r="K188" s="40"/>
      <c r="L188" s="40"/>
      <c r="M188" s="40"/>
    </row>
    <row r="189" spans="1:13" ht="12.75" customHeight="1" x14ac:dyDescent="0.2">
      <c r="A189" s="38"/>
      <c r="B189" s="86"/>
      <c r="D189" s="40"/>
      <c r="E189" s="40"/>
      <c r="F189" s="40"/>
      <c r="G189" s="40"/>
      <c r="H189" s="40"/>
      <c r="I189" s="40"/>
      <c r="J189" s="40"/>
      <c r="K189" s="40"/>
      <c r="L189" s="40"/>
      <c r="M189" s="40"/>
    </row>
    <row r="190" spans="1:13" ht="12.75" customHeight="1" x14ac:dyDescent="0.2">
      <c r="A190" s="38"/>
      <c r="B190" s="86"/>
      <c r="D190" s="40"/>
      <c r="E190" s="40"/>
      <c r="F190" s="40"/>
      <c r="G190" s="40"/>
      <c r="H190" s="40"/>
      <c r="I190" s="40"/>
      <c r="J190" s="40"/>
      <c r="K190" s="40"/>
      <c r="L190" s="40"/>
      <c r="M190" s="40"/>
    </row>
    <row r="191" spans="1:13" ht="12.75" customHeight="1" x14ac:dyDescent="0.2">
      <c r="A191" s="38"/>
      <c r="B191" s="86"/>
      <c r="D191" s="40"/>
      <c r="E191" s="40"/>
      <c r="F191" s="40"/>
      <c r="G191" s="40"/>
      <c r="H191" s="40"/>
      <c r="I191" s="40"/>
      <c r="J191" s="40"/>
      <c r="K191" s="40"/>
      <c r="L191" s="40"/>
      <c r="M191" s="40"/>
    </row>
    <row r="192" spans="1:13" ht="12.75" customHeight="1" x14ac:dyDescent="0.2">
      <c r="A192" s="38"/>
      <c r="B192" s="86"/>
      <c r="D192" s="40"/>
      <c r="E192" s="40"/>
      <c r="F192" s="40"/>
      <c r="G192" s="40"/>
      <c r="H192" s="40"/>
      <c r="I192" s="40"/>
      <c r="J192" s="40"/>
      <c r="K192" s="40"/>
      <c r="L192" s="40"/>
      <c r="M192" s="40"/>
    </row>
    <row r="193" spans="1:13" ht="12.75" customHeight="1" x14ac:dyDescent="0.2">
      <c r="A193" s="38"/>
      <c r="B193" s="86"/>
      <c r="D193" s="40"/>
      <c r="E193" s="40"/>
      <c r="F193" s="40"/>
      <c r="G193" s="40"/>
      <c r="H193" s="40"/>
      <c r="I193" s="40"/>
      <c r="J193" s="40"/>
      <c r="K193" s="40"/>
      <c r="L193" s="40"/>
      <c r="M193" s="40"/>
    </row>
    <row r="194" spans="1:13" ht="12.75" customHeight="1" x14ac:dyDescent="0.2">
      <c r="A194" s="38"/>
      <c r="B194" s="86"/>
      <c r="D194" s="40"/>
      <c r="E194" s="40"/>
      <c r="F194" s="40"/>
      <c r="G194" s="40"/>
      <c r="H194" s="40"/>
      <c r="I194" s="40"/>
      <c r="J194" s="40"/>
      <c r="K194" s="40"/>
      <c r="L194" s="40"/>
      <c r="M194" s="40"/>
    </row>
    <row r="195" spans="1:13" ht="12.75" customHeight="1" x14ac:dyDescent="0.2">
      <c r="A195" s="38"/>
      <c r="B195" s="86"/>
      <c r="D195" s="40"/>
      <c r="E195" s="40"/>
      <c r="F195" s="40"/>
      <c r="G195" s="40"/>
      <c r="H195" s="40"/>
      <c r="I195" s="40"/>
      <c r="J195" s="40"/>
      <c r="K195" s="40"/>
      <c r="L195" s="40"/>
      <c r="M195" s="40"/>
    </row>
    <row r="196" spans="1:13" ht="12.75" customHeight="1" x14ac:dyDescent="0.2">
      <c r="A196" s="38"/>
      <c r="B196" s="86"/>
      <c r="D196" s="40"/>
      <c r="E196" s="40"/>
      <c r="F196" s="40"/>
      <c r="G196" s="40"/>
      <c r="H196" s="40"/>
      <c r="I196" s="40"/>
      <c r="J196" s="40"/>
      <c r="K196" s="40"/>
      <c r="L196" s="40"/>
      <c r="M196" s="40"/>
    </row>
    <row r="197" spans="1:13" ht="12.75" customHeight="1" x14ac:dyDescent="0.2">
      <c r="A197" s="38"/>
      <c r="B197" s="86"/>
      <c r="D197" s="40"/>
      <c r="E197" s="40"/>
      <c r="F197" s="40"/>
      <c r="G197" s="40"/>
      <c r="H197" s="40"/>
      <c r="I197" s="40"/>
      <c r="J197" s="40"/>
      <c r="K197" s="40"/>
      <c r="L197" s="40"/>
      <c r="M197" s="40"/>
    </row>
    <row r="198" spans="1:13" ht="12.75" customHeight="1" x14ac:dyDescent="0.2">
      <c r="A198" s="38"/>
      <c r="B198" s="86"/>
      <c r="D198" s="40"/>
      <c r="E198" s="40"/>
      <c r="F198" s="40"/>
      <c r="G198" s="40"/>
      <c r="H198" s="40"/>
      <c r="I198" s="40"/>
      <c r="J198" s="40"/>
      <c r="K198" s="40"/>
      <c r="L198" s="40"/>
      <c r="M198" s="40"/>
    </row>
    <row r="199" spans="1:13" ht="12.75" customHeight="1" x14ac:dyDescent="0.2">
      <c r="A199" s="38"/>
      <c r="B199" s="86"/>
      <c r="D199" s="40"/>
      <c r="E199" s="40"/>
      <c r="F199" s="40"/>
      <c r="G199" s="40"/>
      <c r="H199" s="40"/>
      <c r="I199" s="40"/>
      <c r="J199" s="40"/>
      <c r="K199" s="40"/>
      <c r="L199" s="40"/>
      <c r="M199" s="40"/>
    </row>
    <row r="200" spans="1:13" ht="12.75" customHeight="1" x14ac:dyDescent="0.2">
      <c r="A200" s="38"/>
      <c r="B200" s="86"/>
      <c r="D200" s="40"/>
      <c r="E200" s="40"/>
      <c r="F200" s="40"/>
      <c r="G200" s="40"/>
      <c r="H200" s="40"/>
      <c r="I200" s="40"/>
      <c r="J200" s="40"/>
      <c r="K200" s="40"/>
      <c r="L200" s="40"/>
      <c r="M200" s="40"/>
    </row>
    <row r="201" spans="1:13" ht="12.75" customHeight="1" x14ac:dyDescent="0.2">
      <c r="A201" s="38"/>
      <c r="B201" s="86"/>
      <c r="D201" s="40"/>
      <c r="E201" s="40"/>
      <c r="F201" s="40"/>
      <c r="G201" s="40"/>
      <c r="H201" s="40"/>
      <c r="I201" s="40"/>
      <c r="J201" s="40"/>
      <c r="K201" s="40"/>
      <c r="L201" s="40"/>
      <c r="M201" s="40"/>
    </row>
    <row r="202" spans="1:13" ht="12.75" customHeight="1" x14ac:dyDescent="0.2">
      <c r="A202" s="38"/>
      <c r="B202" s="86"/>
      <c r="D202" s="40"/>
      <c r="E202" s="40"/>
      <c r="F202" s="40"/>
      <c r="G202" s="40"/>
      <c r="H202" s="40"/>
      <c r="I202" s="40"/>
      <c r="J202" s="40"/>
      <c r="K202" s="40"/>
      <c r="L202" s="40"/>
      <c r="M202" s="40"/>
    </row>
    <row r="203" spans="1:13" ht="12.75" customHeight="1" x14ac:dyDescent="0.2">
      <c r="A203" s="38"/>
      <c r="B203" s="86"/>
      <c r="D203" s="40"/>
      <c r="E203" s="40"/>
      <c r="F203" s="40"/>
      <c r="G203" s="40"/>
      <c r="H203" s="40"/>
      <c r="I203" s="40"/>
      <c r="J203" s="40"/>
      <c r="K203" s="40"/>
      <c r="L203" s="40"/>
      <c r="M203" s="40"/>
    </row>
    <row r="204" spans="1:13" ht="12.75" customHeight="1" x14ac:dyDescent="0.2">
      <c r="A204" s="38"/>
      <c r="B204" s="86"/>
      <c r="D204" s="40"/>
      <c r="E204" s="40"/>
      <c r="F204" s="40"/>
      <c r="G204" s="40"/>
      <c r="H204" s="40"/>
      <c r="I204" s="40"/>
      <c r="J204" s="40"/>
      <c r="K204" s="40"/>
      <c r="L204" s="40"/>
      <c r="M204" s="40"/>
    </row>
    <row r="205" spans="1:13" ht="12.75" customHeight="1" x14ac:dyDescent="0.2">
      <c r="A205" s="38"/>
      <c r="B205" s="86"/>
      <c r="D205" s="40"/>
      <c r="E205" s="40"/>
      <c r="F205" s="40"/>
      <c r="G205" s="40"/>
      <c r="H205" s="40"/>
      <c r="I205" s="40"/>
      <c r="J205" s="40"/>
      <c r="K205" s="40"/>
      <c r="L205" s="40"/>
      <c r="M205" s="40"/>
    </row>
    <row r="206" spans="1:13" ht="12.75" customHeight="1" x14ac:dyDescent="0.2">
      <c r="A206" s="38"/>
      <c r="B206" s="86"/>
      <c r="D206" s="40"/>
      <c r="E206" s="40"/>
      <c r="F206" s="40"/>
      <c r="G206" s="40"/>
      <c r="H206" s="40"/>
      <c r="I206" s="40"/>
      <c r="J206" s="40"/>
      <c r="K206" s="40"/>
      <c r="L206" s="40"/>
      <c r="M206" s="40"/>
    </row>
    <row r="207" spans="1:13" ht="12.75" customHeight="1" x14ac:dyDescent="0.2">
      <c r="A207" s="38"/>
      <c r="B207" s="86"/>
      <c r="D207" s="40"/>
      <c r="E207" s="40"/>
      <c r="F207" s="40"/>
      <c r="G207" s="40"/>
      <c r="H207" s="40"/>
      <c r="I207" s="40"/>
      <c r="J207" s="40"/>
      <c r="K207" s="40"/>
      <c r="L207" s="40"/>
      <c r="M207" s="40"/>
    </row>
    <row r="208" spans="1:13" ht="12.75" customHeight="1" x14ac:dyDescent="0.2">
      <c r="A208" s="38"/>
      <c r="B208" s="86"/>
      <c r="D208" s="40"/>
      <c r="E208" s="40"/>
      <c r="F208" s="40"/>
      <c r="G208" s="40"/>
      <c r="H208" s="40"/>
      <c r="I208" s="40"/>
      <c r="J208" s="40"/>
      <c r="K208" s="40"/>
      <c r="L208" s="40"/>
      <c r="M208" s="40"/>
    </row>
    <row r="209" spans="1:13" ht="12.75" customHeight="1" x14ac:dyDescent="0.2">
      <c r="A209" s="38"/>
      <c r="B209" s="86"/>
      <c r="D209" s="40"/>
      <c r="E209" s="40"/>
      <c r="F209" s="40"/>
      <c r="G209" s="40"/>
      <c r="H209" s="40"/>
      <c r="I209" s="40"/>
      <c r="J209" s="40"/>
      <c r="K209" s="40"/>
      <c r="L209" s="40"/>
      <c r="M209" s="40"/>
    </row>
    <row r="210" spans="1:13" ht="12.75" customHeight="1" x14ac:dyDescent="0.2">
      <c r="A210" s="38"/>
      <c r="B210" s="86"/>
      <c r="D210" s="40"/>
      <c r="E210" s="40"/>
      <c r="F210" s="40"/>
      <c r="G210" s="40"/>
      <c r="H210" s="40"/>
      <c r="I210" s="40"/>
      <c r="J210" s="40"/>
      <c r="K210" s="40"/>
      <c r="L210" s="40"/>
      <c r="M210" s="40"/>
    </row>
    <row r="211" spans="1:13" ht="12.75" customHeight="1" x14ac:dyDescent="0.2">
      <c r="A211" s="38"/>
      <c r="B211" s="86"/>
      <c r="D211" s="40"/>
      <c r="E211" s="40"/>
      <c r="F211" s="40"/>
      <c r="G211" s="40"/>
      <c r="H211" s="40"/>
      <c r="I211" s="40"/>
      <c r="J211" s="40"/>
      <c r="K211" s="40"/>
      <c r="L211" s="40"/>
      <c r="M211" s="40"/>
    </row>
    <row r="212" spans="1:13" ht="12.75" customHeight="1" x14ac:dyDescent="0.2">
      <c r="A212" s="38"/>
      <c r="B212" s="86"/>
      <c r="D212" s="40"/>
      <c r="E212" s="40"/>
      <c r="F212" s="40"/>
      <c r="G212" s="40"/>
      <c r="H212" s="40"/>
      <c r="I212" s="40"/>
      <c r="J212" s="40"/>
      <c r="K212" s="40"/>
      <c r="L212" s="40"/>
      <c r="M212" s="40"/>
    </row>
    <row r="213" spans="1:13" ht="12.75" customHeight="1" x14ac:dyDescent="0.2">
      <c r="A213" s="38"/>
      <c r="B213" s="86"/>
      <c r="D213" s="40"/>
      <c r="E213" s="40"/>
      <c r="F213" s="40"/>
      <c r="G213" s="40"/>
      <c r="H213" s="40"/>
      <c r="I213" s="40"/>
      <c r="J213" s="40"/>
      <c r="K213" s="40"/>
      <c r="L213" s="40"/>
      <c r="M213" s="40"/>
    </row>
    <row r="214" spans="1:13" ht="12.75" customHeight="1" x14ac:dyDescent="0.2">
      <c r="A214" s="38"/>
      <c r="B214" s="86"/>
      <c r="D214" s="40"/>
      <c r="E214" s="40"/>
      <c r="F214" s="40"/>
      <c r="G214" s="40"/>
      <c r="H214" s="40"/>
      <c r="I214" s="40"/>
      <c r="J214" s="40"/>
      <c r="K214" s="40"/>
      <c r="L214" s="40"/>
      <c r="M214" s="40"/>
    </row>
    <row r="215" spans="1:13" ht="12.75" customHeight="1" x14ac:dyDescent="0.2">
      <c r="A215" s="38"/>
      <c r="B215" s="86"/>
      <c r="D215" s="40"/>
      <c r="E215" s="40"/>
      <c r="F215" s="40"/>
      <c r="G215" s="40"/>
      <c r="H215" s="40"/>
      <c r="I215" s="40"/>
      <c r="J215" s="40"/>
      <c r="K215" s="40"/>
      <c r="L215" s="40"/>
      <c r="M215" s="40"/>
    </row>
    <row r="216" spans="1:13" ht="12.75" customHeight="1" x14ac:dyDescent="0.2">
      <c r="A216" s="38"/>
      <c r="B216" s="86"/>
      <c r="D216" s="40"/>
      <c r="E216" s="40"/>
      <c r="F216" s="40"/>
      <c r="G216" s="40"/>
      <c r="H216" s="40"/>
      <c r="I216" s="40"/>
      <c r="J216" s="40"/>
      <c r="K216" s="40"/>
      <c r="L216" s="40"/>
      <c r="M216" s="40"/>
    </row>
    <row r="217" spans="1:13" ht="12.75" customHeight="1" x14ac:dyDescent="0.2">
      <c r="A217" s="38"/>
      <c r="B217" s="86"/>
      <c r="D217" s="40"/>
      <c r="E217" s="40"/>
      <c r="F217" s="40"/>
      <c r="G217" s="40"/>
      <c r="H217" s="40"/>
      <c r="I217" s="40"/>
      <c r="J217" s="40"/>
      <c r="K217" s="40"/>
      <c r="L217" s="40"/>
      <c r="M217" s="40"/>
    </row>
    <row r="218" spans="1:13" ht="12.75" customHeight="1" x14ac:dyDescent="0.2">
      <c r="A218" s="38"/>
      <c r="B218" s="86"/>
      <c r="D218" s="40"/>
      <c r="E218" s="40"/>
      <c r="F218" s="40"/>
      <c r="G218" s="40"/>
      <c r="H218" s="40"/>
      <c r="I218" s="40"/>
      <c r="J218" s="40"/>
      <c r="K218" s="40"/>
      <c r="L218" s="40"/>
      <c r="M218" s="40"/>
    </row>
    <row r="219" spans="1:13" ht="12.75" customHeight="1" x14ac:dyDescent="0.2">
      <c r="A219" s="38"/>
      <c r="B219" s="86"/>
      <c r="D219" s="40"/>
      <c r="E219" s="40"/>
      <c r="F219" s="40"/>
      <c r="G219" s="40"/>
      <c r="H219" s="40"/>
      <c r="I219" s="40"/>
      <c r="J219" s="40"/>
      <c r="K219" s="40"/>
      <c r="L219" s="40"/>
      <c r="M219" s="40"/>
    </row>
    <row r="220" spans="1:13" ht="12.75" customHeight="1" x14ac:dyDescent="0.2">
      <c r="A220" s="38"/>
      <c r="B220" s="86"/>
      <c r="D220" s="40"/>
      <c r="E220" s="40"/>
      <c r="F220" s="40"/>
      <c r="G220" s="40"/>
      <c r="H220" s="40"/>
      <c r="I220" s="40"/>
      <c r="J220" s="40"/>
      <c r="K220" s="40"/>
      <c r="L220" s="40"/>
      <c r="M220" s="40"/>
    </row>
    <row r="221" spans="1:13" ht="12.75" customHeight="1" x14ac:dyDescent="0.2">
      <c r="A221" s="38"/>
      <c r="B221" s="86"/>
      <c r="D221" s="40"/>
      <c r="E221" s="40"/>
      <c r="F221" s="40"/>
      <c r="G221" s="40"/>
      <c r="H221" s="40"/>
      <c r="I221" s="40"/>
      <c r="J221" s="40"/>
      <c r="K221" s="40"/>
      <c r="L221" s="40"/>
      <c r="M221" s="40"/>
    </row>
    <row r="222" spans="1:13" ht="12.75" customHeight="1" x14ac:dyDescent="0.2">
      <c r="A222" s="38"/>
      <c r="B222" s="86"/>
      <c r="D222" s="40"/>
      <c r="E222" s="40"/>
      <c r="F222" s="40"/>
      <c r="G222" s="40"/>
      <c r="H222" s="40"/>
      <c r="I222" s="40"/>
      <c r="J222" s="40"/>
      <c r="K222" s="40"/>
      <c r="L222" s="40"/>
      <c r="M222" s="40"/>
    </row>
    <row r="223" spans="1:13" ht="12.75" customHeight="1" x14ac:dyDescent="0.2">
      <c r="A223" s="38"/>
      <c r="B223" s="86"/>
      <c r="D223" s="40"/>
      <c r="E223" s="40"/>
      <c r="F223" s="40"/>
      <c r="G223" s="40"/>
      <c r="H223" s="40"/>
      <c r="I223" s="40"/>
      <c r="J223" s="40"/>
      <c r="K223" s="40"/>
      <c r="L223" s="40"/>
      <c r="M223" s="40"/>
    </row>
    <row r="224" spans="1:13" ht="12.75" customHeight="1" x14ac:dyDescent="0.2">
      <c r="A224" s="38"/>
      <c r="B224" s="86"/>
      <c r="D224" s="40"/>
      <c r="E224" s="40"/>
      <c r="F224" s="40"/>
      <c r="G224" s="40"/>
      <c r="H224" s="40"/>
      <c r="I224" s="40"/>
      <c r="J224" s="40"/>
      <c r="K224" s="40"/>
      <c r="L224" s="40"/>
      <c r="M224" s="40"/>
    </row>
    <row r="225" spans="1:13" ht="12.75" customHeight="1" x14ac:dyDescent="0.2">
      <c r="A225" s="38"/>
      <c r="B225" s="86"/>
      <c r="D225" s="40"/>
      <c r="E225" s="40"/>
      <c r="F225" s="40"/>
      <c r="G225" s="40"/>
      <c r="H225" s="40"/>
      <c r="I225" s="40"/>
      <c r="J225" s="40"/>
      <c r="K225" s="40"/>
      <c r="L225" s="40"/>
      <c r="M225" s="40"/>
    </row>
    <row r="226" spans="1:13" ht="12.75" customHeight="1" x14ac:dyDescent="0.2">
      <c r="A226" s="38"/>
      <c r="B226" s="86"/>
      <c r="D226" s="40"/>
      <c r="E226" s="40"/>
      <c r="F226" s="40"/>
      <c r="G226" s="40"/>
      <c r="H226" s="40"/>
      <c r="I226" s="40"/>
      <c r="J226" s="40"/>
      <c r="K226" s="40"/>
      <c r="L226" s="40"/>
      <c r="M226" s="40"/>
    </row>
    <row r="227" spans="1:13" ht="12.75" customHeight="1" x14ac:dyDescent="0.2">
      <c r="A227" s="38"/>
      <c r="B227" s="86"/>
      <c r="D227" s="40"/>
      <c r="E227" s="40"/>
      <c r="F227" s="40"/>
      <c r="G227" s="40"/>
      <c r="H227" s="40"/>
      <c r="I227" s="40"/>
      <c r="J227" s="40"/>
      <c r="K227" s="40"/>
      <c r="L227" s="40"/>
      <c r="M227" s="40"/>
    </row>
    <row r="228" spans="1:13" ht="12.75" customHeight="1" x14ac:dyDescent="0.2">
      <c r="A228" s="38"/>
      <c r="B228" s="86"/>
      <c r="D228" s="40"/>
      <c r="E228" s="40"/>
      <c r="F228" s="40"/>
      <c r="G228" s="40"/>
      <c r="H228" s="40"/>
      <c r="I228" s="40"/>
      <c r="J228" s="40"/>
      <c r="K228" s="40"/>
      <c r="L228" s="40"/>
      <c r="M228" s="40"/>
    </row>
    <row r="229" spans="1:13" ht="12.75" customHeight="1" x14ac:dyDescent="0.2">
      <c r="A229" s="38"/>
      <c r="B229" s="86"/>
      <c r="D229" s="40"/>
      <c r="E229" s="40"/>
      <c r="F229" s="40"/>
      <c r="G229" s="40"/>
      <c r="H229" s="40"/>
      <c r="I229" s="40"/>
      <c r="J229" s="40"/>
      <c r="K229" s="40"/>
      <c r="L229" s="40"/>
      <c r="M229" s="40"/>
    </row>
    <row r="230" spans="1:13" ht="12.75" customHeight="1" x14ac:dyDescent="0.2">
      <c r="A230" s="38"/>
      <c r="B230" s="86"/>
      <c r="D230" s="40"/>
      <c r="E230" s="40"/>
      <c r="F230" s="40"/>
      <c r="G230" s="40"/>
      <c r="H230" s="40"/>
      <c r="I230" s="40"/>
      <c r="J230" s="40"/>
      <c r="K230" s="40"/>
      <c r="L230" s="40"/>
      <c r="M230" s="40"/>
    </row>
    <row r="231" spans="1:13" ht="12.75" customHeight="1" x14ac:dyDescent="0.2">
      <c r="A231" s="38"/>
      <c r="B231" s="86"/>
      <c r="D231" s="40"/>
      <c r="E231" s="40"/>
      <c r="F231" s="40"/>
      <c r="G231" s="40"/>
      <c r="H231" s="40"/>
      <c r="I231" s="40"/>
      <c r="J231" s="40"/>
      <c r="K231" s="40"/>
      <c r="L231" s="40"/>
      <c r="M231" s="40"/>
    </row>
    <row r="232" spans="1:13" ht="12.75" customHeight="1" x14ac:dyDescent="0.2">
      <c r="A232" s="38"/>
      <c r="B232" s="86"/>
      <c r="D232" s="40"/>
      <c r="E232" s="40"/>
      <c r="F232" s="40"/>
      <c r="G232" s="40"/>
      <c r="H232" s="40"/>
      <c r="I232" s="40"/>
      <c r="J232" s="40"/>
      <c r="K232" s="40"/>
      <c r="L232" s="40"/>
      <c r="M232" s="40"/>
    </row>
    <row r="233" spans="1:13" ht="12.75" customHeight="1" x14ac:dyDescent="0.2">
      <c r="A233" s="38"/>
      <c r="B233" s="86"/>
      <c r="D233" s="40"/>
      <c r="E233" s="40"/>
      <c r="F233" s="40"/>
      <c r="G233" s="40"/>
      <c r="H233" s="40"/>
      <c r="I233" s="40"/>
      <c r="J233" s="40"/>
      <c r="K233" s="40"/>
      <c r="L233" s="40"/>
      <c r="M233" s="40"/>
    </row>
    <row r="234" spans="1:13" ht="12.75" customHeight="1" x14ac:dyDescent="0.2">
      <c r="A234" s="38"/>
      <c r="B234" s="86"/>
      <c r="D234" s="40"/>
      <c r="E234" s="40"/>
      <c r="F234" s="40"/>
      <c r="G234" s="40"/>
      <c r="H234" s="40"/>
      <c r="I234" s="40"/>
      <c r="J234" s="40"/>
      <c r="K234" s="40"/>
      <c r="L234" s="40"/>
      <c r="M234" s="40"/>
    </row>
    <row r="235" spans="1:13" ht="12.75" customHeight="1" x14ac:dyDescent="0.2">
      <c r="A235" s="38"/>
      <c r="B235" s="86"/>
      <c r="D235" s="40"/>
      <c r="E235" s="40"/>
      <c r="F235" s="40"/>
      <c r="G235" s="40"/>
      <c r="H235" s="40"/>
      <c r="I235" s="40"/>
      <c r="J235" s="40"/>
      <c r="K235" s="40"/>
      <c r="L235" s="40"/>
      <c r="M235" s="40"/>
    </row>
    <row r="236" spans="1:13" ht="12.75" customHeight="1" x14ac:dyDescent="0.2">
      <c r="A236" s="38"/>
      <c r="B236" s="86"/>
      <c r="D236" s="40"/>
      <c r="E236" s="40"/>
      <c r="F236" s="40"/>
      <c r="G236" s="40"/>
      <c r="H236" s="40"/>
      <c r="I236" s="40"/>
      <c r="J236" s="40"/>
      <c r="K236" s="40"/>
      <c r="L236" s="40"/>
      <c r="M236" s="40"/>
    </row>
    <row r="237" spans="1:13" ht="12.75" customHeight="1" x14ac:dyDescent="0.2">
      <c r="A237" s="38"/>
      <c r="B237" s="86"/>
      <c r="D237" s="40"/>
      <c r="E237" s="40"/>
      <c r="F237" s="40"/>
      <c r="G237" s="40"/>
      <c r="H237" s="40"/>
      <c r="I237" s="40"/>
      <c r="J237" s="40"/>
      <c r="K237" s="40"/>
      <c r="L237" s="40"/>
      <c r="M237" s="40"/>
    </row>
    <row r="238" spans="1:13" ht="12.75" customHeight="1" x14ac:dyDescent="0.2">
      <c r="A238" s="38"/>
      <c r="B238" s="86"/>
      <c r="D238" s="40"/>
      <c r="E238" s="40"/>
      <c r="F238" s="40"/>
      <c r="G238" s="40"/>
      <c r="H238" s="40"/>
      <c r="I238" s="40"/>
      <c r="J238" s="40"/>
      <c r="K238" s="40"/>
      <c r="L238" s="40"/>
      <c r="M238" s="40"/>
    </row>
    <row r="239" spans="1:13" ht="12.75" customHeight="1" x14ac:dyDescent="0.2">
      <c r="A239" s="38"/>
      <c r="B239" s="86"/>
      <c r="D239" s="40"/>
      <c r="E239" s="40"/>
      <c r="F239" s="40"/>
      <c r="G239" s="40"/>
      <c r="H239" s="40"/>
      <c r="I239" s="40"/>
      <c r="J239" s="40"/>
      <c r="K239" s="40"/>
      <c r="L239" s="40"/>
      <c r="M239" s="40"/>
    </row>
    <row r="240" spans="1:13" ht="12.75" customHeight="1" x14ac:dyDescent="0.2">
      <c r="A240" s="38"/>
      <c r="B240" s="86"/>
      <c r="D240" s="40"/>
      <c r="E240" s="40"/>
      <c r="F240" s="40"/>
      <c r="G240" s="40"/>
      <c r="H240" s="40"/>
      <c r="I240" s="40"/>
      <c r="J240" s="40"/>
      <c r="K240" s="40"/>
      <c r="L240" s="40"/>
      <c r="M240" s="40"/>
    </row>
    <row r="241" spans="1:13" ht="12.75" customHeight="1" x14ac:dyDescent="0.2">
      <c r="A241" s="38"/>
      <c r="B241" s="86"/>
      <c r="D241" s="40"/>
      <c r="E241" s="40"/>
      <c r="F241" s="40"/>
      <c r="G241" s="40"/>
      <c r="H241" s="40"/>
      <c r="I241" s="40"/>
      <c r="J241" s="40"/>
      <c r="K241" s="40"/>
      <c r="L241" s="40"/>
      <c r="M241" s="40"/>
    </row>
    <row r="242" spans="1:13" ht="12.75" customHeight="1" x14ac:dyDescent="0.2">
      <c r="A242" s="38"/>
      <c r="B242" s="86"/>
      <c r="D242" s="40"/>
      <c r="E242" s="40"/>
      <c r="F242" s="40"/>
      <c r="G242" s="40"/>
      <c r="H242" s="40"/>
      <c r="I242" s="40"/>
      <c r="J242" s="40"/>
      <c r="K242" s="40"/>
      <c r="L242" s="40"/>
      <c r="M242" s="40"/>
    </row>
    <row r="243" spans="1:13" ht="12.75" customHeight="1" x14ac:dyDescent="0.2">
      <c r="A243" s="38"/>
      <c r="B243" s="86"/>
      <c r="D243" s="40"/>
      <c r="E243" s="40"/>
      <c r="F243" s="40"/>
      <c r="G243" s="40"/>
      <c r="H243" s="40"/>
      <c r="I243" s="40"/>
      <c r="J243" s="40"/>
      <c r="K243" s="40"/>
      <c r="L243" s="40"/>
      <c r="M243" s="40"/>
    </row>
    <row r="244" spans="1:13" ht="12.75" customHeight="1" x14ac:dyDescent="0.2">
      <c r="A244" s="38"/>
      <c r="B244" s="86"/>
      <c r="D244" s="40"/>
      <c r="E244" s="40"/>
      <c r="F244" s="40"/>
      <c r="G244" s="40"/>
      <c r="H244" s="40"/>
      <c r="I244" s="40"/>
      <c r="J244" s="40"/>
      <c r="K244" s="40"/>
      <c r="L244" s="40"/>
      <c r="M244" s="40"/>
    </row>
    <row r="245" spans="1:13" ht="12.75" customHeight="1" x14ac:dyDescent="0.2">
      <c r="A245" s="38"/>
      <c r="B245" s="86"/>
      <c r="D245" s="40"/>
      <c r="E245" s="40"/>
      <c r="F245" s="40"/>
      <c r="G245" s="40"/>
      <c r="H245" s="40"/>
      <c r="I245" s="40"/>
      <c r="J245" s="40"/>
      <c r="K245" s="40"/>
      <c r="L245" s="40"/>
      <c r="M245" s="40"/>
    </row>
    <row r="246" spans="1:13" ht="12.75" customHeight="1" x14ac:dyDescent="0.2">
      <c r="A246" s="38"/>
      <c r="B246" s="86"/>
      <c r="D246" s="40"/>
      <c r="E246" s="40"/>
      <c r="F246" s="40"/>
      <c r="G246" s="40"/>
      <c r="H246" s="40"/>
      <c r="I246" s="40"/>
      <c r="J246" s="40"/>
      <c r="K246" s="40"/>
      <c r="L246" s="40"/>
      <c r="M246" s="40"/>
    </row>
    <row r="247" spans="1:13" ht="12.75" customHeight="1" x14ac:dyDescent="0.2">
      <c r="A247" s="38"/>
      <c r="B247" s="86"/>
      <c r="D247" s="40"/>
      <c r="E247" s="40"/>
      <c r="F247" s="40"/>
      <c r="G247" s="40"/>
      <c r="H247" s="40"/>
      <c r="I247" s="40"/>
      <c r="J247" s="40"/>
      <c r="K247" s="40"/>
      <c r="L247" s="40"/>
      <c r="M247" s="40"/>
    </row>
    <row r="248" spans="1:13" ht="12.75" customHeight="1" x14ac:dyDescent="0.2">
      <c r="A248" s="38"/>
      <c r="B248" s="86"/>
      <c r="D248" s="40"/>
      <c r="E248" s="40"/>
      <c r="F248" s="40"/>
      <c r="G248" s="40"/>
      <c r="H248" s="40"/>
      <c r="I248" s="40"/>
      <c r="J248" s="40"/>
      <c r="K248" s="40"/>
      <c r="L248" s="40"/>
      <c r="M248" s="40"/>
    </row>
    <row r="249" spans="1:13" ht="12.75" customHeight="1" x14ac:dyDescent="0.2">
      <c r="A249" s="38"/>
      <c r="B249" s="86"/>
      <c r="D249" s="40"/>
      <c r="E249" s="40"/>
      <c r="F249" s="40"/>
      <c r="G249" s="40"/>
      <c r="H249" s="40"/>
      <c r="I249" s="40"/>
      <c r="J249" s="40"/>
      <c r="K249" s="40"/>
      <c r="L249" s="40"/>
      <c r="M249" s="40"/>
    </row>
    <row r="250" spans="1:13" ht="12.75" customHeight="1" x14ac:dyDescent="0.2">
      <c r="A250" s="38"/>
      <c r="B250" s="86"/>
      <c r="D250" s="40"/>
      <c r="E250" s="40"/>
      <c r="F250" s="40"/>
      <c r="G250" s="40"/>
      <c r="H250" s="40"/>
      <c r="I250" s="40"/>
      <c r="J250" s="40"/>
      <c r="K250" s="40"/>
      <c r="L250" s="40"/>
      <c r="M250" s="40"/>
    </row>
    <row r="251" spans="1:13" ht="12.75" customHeight="1" x14ac:dyDescent="0.2">
      <c r="A251" s="38"/>
      <c r="B251" s="86"/>
      <c r="D251" s="40"/>
      <c r="E251" s="40"/>
      <c r="F251" s="40"/>
      <c r="G251" s="40"/>
      <c r="H251" s="40"/>
      <c r="I251" s="40"/>
      <c r="J251" s="40"/>
      <c r="K251" s="40"/>
      <c r="L251" s="40"/>
      <c r="M251" s="40"/>
    </row>
    <row r="252" spans="1:13" ht="12.75" customHeight="1" x14ac:dyDescent="0.2">
      <c r="A252" s="38"/>
      <c r="B252" s="86"/>
      <c r="D252" s="40"/>
      <c r="E252" s="40"/>
      <c r="F252" s="40"/>
      <c r="G252" s="40"/>
      <c r="H252" s="40"/>
      <c r="I252" s="40"/>
      <c r="J252" s="40"/>
      <c r="K252" s="40"/>
      <c r="L252" s="40"/>
      <c r="M252" s="40"/>
    </row>
    <row r="253" spans="1:13" ht="12.75" customHeight="1" x14ac:dyDescent="0.2">
      <c r="A253" s="38"/>
      <c r="B253" s="86"/>
      <c r="D253" s="40"/>
      <c r="E253" s="40"/>
      <c r="F253" s="40"/>
      <c r="G253" s="40"/>
      <c r="H253" s="40"/>
      <c r="I253" s="40"/>
      <c r="J253" s="40"/>
      <c r="K253" s="40"/>
      <c r="L253" s="40"/>
      <c r="M253" s="40"/>
    </row>
    <row r="254" spans="1:13" ht="12.75" customHeight="1" x14ac:dyDescent="0.2">
      <c r="A254" s="38"/>
      <c r="B254" s="86"/>
      <c r="D254" s="40"/>
      <c r="E254" s="40"/>
      <c r="F254" s="40"/>
      <c r="G254" s="40"/>
      <c r="H254" s="40"/>
      <c r="I254" s="40"/>
      <c r="J254" s="40"/>
      <c r="K254" s="40"/>
      <c r="L254" s="40"/>
      <c r="M254" s="40"/>
    </row>
    <row r="255" spans="1:13" ht="12.75" customHeight="1" x14ac:dyDescent="0.2">
      <c r="A255" s="38"/>
      <c r="B255" s="86"/>
      <c r="D255" s="40"/>
      <c r="E255" s="40"/>
      <c r="F255" s="40"/>
      <c r="G255" s="40"/>
      <c r="H255" s="40"/>
      <c r="I255" s="40"/>
      <c r="J255" s="40"/>
      <c r="K255" s="40"/>
      <c r="L255" s="40"/>
      <c r="M255" s="40"/>
    </row>
    <row r="256" spans="1:13" ht="12.75" customHeight="1" x14ac:dyDescent="0.2">
      <c r="A256" s="38"/>
      <c r="B256" s="86"/>
      <c r="D256" s="40"/>
      <c r="E256" s="40"/>
      <c r="F256" s="40"/>
      <c r="G256" s="40"/>
      <c r="H256" s="40"/>
      <c r="I256" s="40"/>
      <c r="J256" s="40"/>
      <c r="K256" s="40"/>
      <c r="L256" s="40"/>
      <c r="M256" s="40"/>
    </row>
    <row r="257" spans="1:13" ht="12.75" customHeight="1" x14ac:dyDescent="0.2">
      <c r="A257" s="38"/>
      <c r="B257" s="86"/>
      <c r="D257" s="40"/>
      <c r="E257" s="40"/>
      <c r="F257" s="40"/>
      <c r="G257" s="40"/>
      <c r="H257" s="40"/>
      <c r="I257" s="40"/>
      <c r="J257" s="40"/>
      <c r="K257" s="40"/>
      <c r="L257" s="40"/>
      <c r="M257" s="40"/>
    </row>
    <row r="258" spans="1:13" ht="12.75" customHeight="1" x14ac:dyDescent="0.2">
      <c r="A258" s="38"/>
      <c r="B258" s="86"/>
      <c r="D258" s="40"/>
      <c r="E258" s="40"/>
      <c r="F258" s="40"/>
      <c r="G258" s="40"/>
      <c r="H258" s="40"/>
      <c r="I258" s="40"/>
      <c r="J258" s="40"/>
      <c r="K258" s="40"/>
      <c r="L258" s="40"/>
      <c r="M258" s="40"/>
    </row>
    <row r="259" spans="1:13" ht="12.75" customHeight="1" x14ac:dyDescent="0.2">
      <c r="A259" s="38"/>
      <c r="B259" s="86"/>
      <c r="D259" s="40"/>
      <c r="E259" s="40"/>
      <c r="F259" s="40"/>
      <c r="G259" s="40"/>
      <c r="H259" s="40"/>
      <c r="I259" s="40"/>
      <c r="J259" s="40"/>
      <c r="K259" s="40"/>
      <c r="L259" s="40"/>
      <c r="M259" s="40"/>
    </row>
    <row r="260" spans="1:13" ht="12.75" customHeight="1" x14ac:dyDescent="0.2">
      <c r="A260" s="38"/>
      <c r="B260" s="86"/>
      <c r="D260" s="40"/>
      <c r="E260" s="40"/>
      <c r="F260" s="40"/>
      <c r="G260" s="40"/>
      <c r="H260" s="40"/>
      <c r="I260" s="40"/>
      <c r="J260" s="40"/>
      <c r="K260" s="40"/>
      <c r="L260" s="40"/>
      <c r="M260" s="40"/>
    </row>
    <row r="261" spans="1:13" ht="12.75" customHeight="1" x14ac:dyDescent="0.2">
      <c r="A261" s="38"/>
      <c r="B261" s="86"/>
      <c r="D261" s="40"/>
      <c r="E261" s="40"/>
      <c r="F261" s="40"/>
      <c r="G261" s="40"/>
      <c r="H261" s="40"/>
      <c r="I261" s="40"/>
      <c r="J261" s="40"/>
      <c r="K261" s="40"/>
      <c r="L261" s="40"/>
      <c r="M261" s="40"/>
    </row>
    <row r="262" spans="1:13" ht="12.75" customHeight="1" x14ac:dyDescent="0.2">
      <c r="A262" s="38"/>
      <c r="B262" s="86"/>
      <c r="D262" s="40"/>
      <c r="E262" s="40"/>
      <c r="F262" s="40"/>
      <c r="G262" s="40"/>
      <c r="H262" s="40"/>
      <c r="I262" s="40"/>
      <c r="J262" s="40"/>
      <c r="K262" s="40"/>
      <c r="L262" s="40"/>
      <c r="M262" s="40"/>
    </row>
    <row r="263" spans="1:13" ht="12.75" customHeight="1" x14ac:dyDescent="0.2">
      <c r="A263" s="38"/>
      <c r="B263" s="86"/>
      <c r="D263" s="40"/>
      <c r="E263" s="40"/>
      <c r="F263" s="40"/>
      <c r="G263" s="40"/>
      <c r="H263" s="40"/>
      <c r="I263" s="40"/>
      <c r="J263" s="40"/>
      <c r="K263" s="40"/>
      <c r="L263" s="40"/>
      <c r="M263" s="40"/>
    </row>
    <row r="264" spans="1:13" ht="12.75" customHeight="1" x14ac:dyDescent="0.2">
      <c r="A264" s="38"/>
      <c r="B264" s="86"/>
      <c r="D264" s="40"/>
      <c r="E264" s="40"/>
      <c r="F264" s="40"/>
      <c r="G264" s="40"/>
      <c r="H264" s="40"/>
      <c r="I264" s="40"/>
      <c r="J264" s="40"/>
      <c r="K264" s="40"/>
      <c r="L264" s="40"/>
      <c r="M264" s="40"/>
    </row>
    <row r="265" spans="1:13" ht="12.75" customHeight="1" x14ac:dyDescent="0.2">
      <c r="A265" s="38"/>
      <c r="B265" s="86"/>
      <c r="D265" s="40"/>
      <c r="E265" s="40"/>
      <c r="F265" s="40"/>
      <c r="G265" s="40"/>
      <c r="H265" s="40"/>
      <c r="I265" s="40"/>
      <c r="J265" s="40"/>
      <c r="K265" s="40"/>
      <c r="L265" s="40"/>
      <c r="M265" s="40"/>
    </row>
    <row r="266" spans="1:13" ht="12.75" customHeight="1" x14ac:dyDescent="0.2">
      <c r="A266" s="38"/>
      <c r="B266" s="86"/>
      <c r="D266" s="40"/>
      <c r="E266" s="40"/>
      <c r="F266" s="40"/>
      <c r="G266" s="40"/>
      <c r="H266" s="40"/>
      <c r="I266" s="40"/>
      <c r="J266" s="40"/>
      <c r="K266" s="40"/>
      <c r="L266" s="40"/>
      <c r="M266" s="40"/>
    </row>
    <row r="267" spans="1:13" ht="12.75" customHeight="1" x14ac:dyDescent="0.2">
      <c r="A267" s="38"/>
      <c r="B267" s="86"/>
      <c r="D267" s="40"/>
      <c r="E267" s="40"/>
      <c r="F267" s="40"/>
      <c r="G267" s="40"/>
      <c r="H267" s="40"/>
      <c r="I267" s="40"/>
      <c r="J267" s="40"/>
      <c r="K267" s="40"/>
      <c r="L267" s="40"/>
      <c r="M267" s="40"/>
    </row>
    <row r="268" spans="1:13" ht="12.75" customHeight="1" x14ac:dyDescent="0.2">
      <c r="A268" s="38"/>
      <c r="B268" s="86"/>
      <c r="D268" s="40"/>
      <c r="E268" s="40"/>
      <c r="F268" s="40"/>
      <c r="G268" s="40"/>
      <c r="H268" s="40"/>
      <c r="I268" s="40"/>
      <c r="J268" s="40"/>
      <c r="K268" s="40"/>
      <c r="L268" s="40"/>
      <c r="M268" s="40"/>
    </row>
    <row r="269" spans="1:13" ht="12.75" customHeight="1" x14ac:dyDescent="0.2">
      <c r="A269" s="38"/>
      <c r="B269" s="86"/>
      <c r="D269" s="40"/>
      <c r="E269" s="40"/>
      <c r="F269" s="40"/>
      <c r="G269" s="40"/>
      <c r="H269" s="40"/>
      <c r="I269" s="40"/>
      <c r="J269" s="40"/>
      <c r="K269" s="40"/>
      <c r="L269" s="40"/>
      <c r="M269" s="40"/>
    </row>
    <row r="270" spans="1:13" ht="12.75" customHeight="1" x14ac:dyDescent="0.2">
      <c r="A270" s="38"/>
      <c r="B270" s="86"/>
      <c r="D270" s="40"/>
      <c r="E270" s="40"/>
      <c r="F270" s="40"/>
      <c r="G270" s="40"/>
      <c r="H270" s="40"/>
      <c r="I270" s="40"/>
      <c r="J270" s="40"/>
      <c r="K270" s="40"/>
      <c r="L270" s="40"/>
      <c r="M270" s="40"/>
    </row>
    <row r="271" spans="1:13" ht="12.75" customHeight="1" x14ac:dyDescent="0.2">
      <c r="A271" s="38"/>
      <c r="B271" s="86"/>
      <c r="D271" s="40"/>
      <c r="E271" s="40"/>
      <c r="F271" s="40"/>
      <c r="G271" s="40"/>
      <c r="H271" s="40"/>
      <c r="I271" s="40"/>
      <c r="J271" s="40"/>
      <c r="K271" s="40"/>
      <c r="L271" s="40"/>
      <c r="M271" s="40"/>
    </row>
    <row r="272" spans="1:13" ht="12.75" customHeight="1" x14ac:dyDescent="0.2">
      <c r="A272" s="38"/>
      <c r="B272" s="86"/>
      <c r="D272" s="40"/>
      <c r="E272" s="40"/>
      <c r="F272" s="40"/>
      <c r="G272" s="40"/>
      <c r="H272" s="40"/>
      <c r="I272" s="40"/>
      <c r="J272" s="40"/>
      <c r="K272" s="40"/>
      <c r="L272" s="40"/>
      <c r="M272" s="40"/>
    </row>
    <row r="273" spans="1:13" ht="12.75" customHeight="1" x14ac:dyDescent="0.2">
      <c r="A273" s="38"/>
      <c r="B273" s="86"/>
      <c r="D273" s="40"/>
      <c r="E273" s="40"/>
      <c r="F273" s="40"/>
      <c r="G273" s="40"/>
      <c r="H273" s="40"/>
      <c r="I273" s="40"/>
      <c r="J273" s="40"/>
      <c r="K273" s="40"/>
      <c r="L273" s="40"/>
      <c r="M273" s="40"/>
    </row>
    <row r="274" spans="1:13" ht="12.75" customHeight="1" x14ac:dyDescent="0.2">
      <c r="A274" s="38"/>
      <c r="B274" s="86"/>
      <c r="D274" s="40"/>
      <c r="E274" s="40"/>
      <c r="F274" s="40"/>
      <c r="G274" s="40"/>
      <c r="H274" s="40"/>
      <c r="I274" s="40"/>
      <c r="J274" s="40"/>
      <c r="K274" s="40"/>
      <c r="L274" s="40"/>
      <c r="M274" s="40"/>
    </row>
    <row r="275" spans="1:13" ht="12.75" customHeight="1" x14ac:dyDescent="0.2">
      <c r="A275" s="38"/>
      <c r="B275" s="86"/>
      <c r="D275" s="40"/>
      <c r="E275" s="40"/>
      <c r="F275" s="40"/>
      <c r="G275" s="40"/>
      <c r="H275" s="40"/>
      <c r="I275" s="40"/>
      <c r="J275" s="40"/>
      <c r="K275" s="40"/>
      <c r="L275" s="40"/>
      <c r="M275" s="40"/>
    </row>
    <row r="276" spans="1:13" ht="12.75" customHeight="1" x14ac:dyDescent="0.2">
      <c r="A276" s="38"/>
      <c r="B276" s="86"/>
      <c r="D276" s="40"/>
      <c r="E276" s="40"/>
      <c r="F276" s="40"/>
      <c r="G276" s="40"/>
      <c r="H276" s="40"/>
      <c r="I276" s="40"/>
      <c r="J276" s="40"/>
      <c r="K276" s="40"/>
      <c r="L276" s="40"/>
      <c r="M276" s="40"/>
    </row>
    <row r="277" spans="1:13" ht="12.75" customHeight="1" x14ac:dyDescent="0.2">
      <c r="A277" s="38"/>
      <c r="B277" s="86"/>
      <c r="D277" s="40"/>
      <c r="E277" s="40"/>
      <c r="F277" s="40"/>
      <c r="G277" s="40"/>
      <c r="H277" s="40"/>
      <c r="I277" s="40"/>
      <c r="J277" s="40"/>
      <c r="K277" s="40"/>
      <c r="L277" s="40"/>
      <c r="M277" s="40"/>
    </row>
    <row r="278" spans="1:13" ht="12.75" customHeight="1" x14ac:dyDescent="0.2">
      <c r="A278" s="38"/>
      <c r="B278" s="86"/>
      <c r="D278" s="40"/>
      <c r="E278" s="40"/>
      <c r="F278" s="40"/>
      <c r="G278" s="40"/>
      <c r="H278" s="40"/>
      <c r="I278" s="40"/>
      <c r="J278" s="40"/>
      <c r="K278" s="40"/>
      <c r="L278" s="40"/>
      <c r="M278" s="40"/>
    </row>
    <row r="279" spans="1:13" ht="12.75" customHeight="1" x14ac:dyDescent="0.2">
      <c r="A279" s="38"/>
      <c r="B279" s="86"/>
      <c r="D279" s="40"/>
      <c r="E279" s="40"/>
      <c r="F279" s="40"/>
      <c r="G279" s="40"/>
      <c r="H279" s="40"/>
      <c r="I279" s="40"/>
      <c r="J279" s="40"/>
      <c r="K279" s="40"/>
      <c r="L279" s="40"/>
      <c r="M279" s="40"/>
    </row>
    <row r="280" spans="1:13" ht="12.75" customHeight="1" x14ac:dyDescent="0.2">
      <c r="A280" s="38"/>
      <c r="B280" s="86"/>
      <c r="D280" s="40"/>
      <c r="E280" s="40"/>
      <c r="F280" s="40"/>
      <c r="G280" s="40"/>
      <c r="H280" s="40"/>
      <c r="I280" s="40"/>
      <c r="J280" s="40"/>
      <c r="K280" s="40"/>
      <c r="L280" s="40"/>
      <c r="M280" s="40"/>
    </row>
    <row r="281" spans="1:13" ht="12.75" customHeight="1" x14ac:dyDescent="0.2">
      <c r="A281" s="38"/>
      <c r="B281" s="86"/>
      <c r="D281" s="40"/>
      <c r="E281" s="40"/>
      <c r="F281" s="40"/>
      <c r="G281" s="40"/>
      <c r="H281" s="40"/>
      <c r="I281" s="40"/>
      <c r="J281" s="40"/>
      <c r="K281" s="40"/>
      <c r="L281" s="40"/>
      <c r="M281" s="40"/>
    </row>
    <row r="282" spans="1:13" ht="12.75" customHeight="1" x14ac:dyDescent="0.2">
      <c r="A282" s="38"/>
      <c r="B282" s="86"/>
      <c r="D282" s="40"/>
      <c r="E282" s="40"/>
      <c r="F282" s="40"/>
      <c r="G282" s="40"/>
      <c r="H282" s="40"/>
      <c r="I282" s="40"/>
      <c r="J282" s="40"/>
      <c r="K282" s="40"/>
      <c r="L282" s="40"/>
      <c r="M282" s="40"/>
    </row>
    <row r="283" spans="1:13" ht="12.75" customHeight="1" x14ac:dyDescent="0.2">
      <c r="A283" s="38"/>
      <c r="B283" s="86"/>
      <c r="D283" s="40"/>
      <c r="E283" s="40"/>
      <c r="F283" s="40"/>
      <c r="G283" s="40"/>
      <c r="H283" s="40"/>
      <c r="I283" s="40"/>
      <c r="J283" s="40"/>
      <c r="K283" s="40"/>
      <c r="L283" s="40"/>
      <c r="M283" s="40"/>
    </row>
    <row r="284" spans="1:13" ht="12.75" customHeight="1" x14ac:dyDescent="0.2">
      <c r="A284" s="38"/>
      <c r="B284" s="86"/>
      <c r="D284" s="40"/>
      <c r="E284" s="40"/>
      <c r="F284" s="40"/>
      <c r="G284" s="40"/>
      <c r="H284" s="40"/>
      <c r="I284" s="40"/>
      <c r="J284" s="40"/>
      <c r="K284" s="40"/>
      <c r="L284" s="40"/>
      <c r="M284" s="40"/>
    </row>
    <row r="285" spans="1:13" ht="12.75" customHeight="1" x14ac:dyDescent="0.2">
      <c r="A285" s="38"/>
      <c r="B285" s="86"/>
      <c r="D285" s="40"/>
      <c r="E285" s="40"/>
      <c r="F285" s="40"/>
      <c r="G285" s="40"/>
      <c r="H285" s="40"/>
      <c r="I285" s="40"/>
      <c r="J285" s="40"/>
      <c r="K285" s="40"/>
      <c r="L285" s="40"/>
      <c r="M285" s="40"/>
    </row>
    <row r="286" spans="1:13" ht="12.75" customHeight="1" x14ac:dyDescent="0.2">
      <c r="A286" s="38"/>
      <c r="B286" s="86"/>
      <c r="D286" s="40"/>
      <c r="E286" s="40"/>
      <c r="F286" s="40"/>
      <c r="G286" s="40"/>
      <c r="H286" s="40"/>
      <c r="I286" s="40"/>
      <c r="J286" s="40"/>
      <c r="K286" s="40"/>
      <c r="L286" s="40"/>
      <c r="M286" s="40"/>
    </row>
    <row r="287" spans="1:13" ht="12.75" customHeight="1" x14ac:dyDescent="0.2">
      <c r="A287" s="38"/>
      <c r="B287" s="86"/>
      <c r="D287" s="40"/>
      <c r="E287" s="40"/>
      <c r="F287" s="40"/>
      <c r="G287" s="40"/>
      <c r="H287" s="40"/>
      <c r="I287" s="40"/>
      <c r="J287" s="40"/>
      <c r="K287" s="40"/>
      <c r="L287" s="40"/>
      <c r="M287" s="40"/>
    </row>
    <row r="288" spans="1:13" ht="12.75" customHeight="1" x14ac:dyDescent="0.2">
      <c r="A288" s="38"/>
      <c r="B288" s="86"/>
      <c r="D288" s="40"/>
      <c r="E288" s="40"/>
      <c r="F288" s="40"/>
      <c r="G288" s="40"/>
      <c r="H288" s="40"/>
      <c r="I288" s="40"/>
      <c r="J288" s="40"/>
      <c r="K288" s="40"/>
      <c r="L288" s="40"/>
      <c r="M288" s="40"/>
    </row>
    <row r="289" spans="1:13" ht="12.75" customHeight="1" x14ac:dyDescent="0.2">
      <c r="A289" s="38"/>
      <c r="B289" s="86"/>
      <c r="D289" s="40"/>
      <c r="E289" s="40"/>
      <c r="F289" s="40"/>
      <c r="G289" s="40"/>
      <c r="H289" s="40"/>
      <c r="I289" s="40"/>
      <c r="J289" s="40"/>
      <c r="K289" s="40"/>
      <c r="L289" s="40"/>
      <c r="M289" s="40"/>
    </row>
    <row r="290" spans="1:13" ht="12.75" customHeight="1" x14ac:dyDescent="0.2">
      <c r="A290" s="38"/>
      <c r="B290" s="86"/>
      <c r="D290" s="40"/>
      <c r="E290" s="40"/>
      <c r="F290" s="40"/>
      <c r="G290" s="40"/>
      <c r="H290" s="40"/>
      <c r="I290" s="40"/>
      <c r="J290" s="40"/>
      <c r="K290" s="40"/>
      <c r="L290" s="40"/>
      <c r="M290" s="40"/>
    </row>
    <row r="291" spans="1:13" ht="12.75" customHeight="1" x14ac:dyDescent="0.2">
      <c r="A291" s="38"/>
      <c r="B291" s="86"/>
      <c r="D291" s="40"/>
      <c r="E291" s="40"/>
      <c r="F291" s="40"/>
      <c r="G291" s="40"/>
      <c r="H291" s="40"/>
      <c r="I291" s="40"/>
      <c r="J291" s="40"/>
      <c r="K291" s="40"/>
      <c r="L291" s="40"/>
      <c r="M291" s="40"/>
    </row>
    <row r="292" spans="1:13" ht="12.75" customHeight="1" x14ac:dyDescent="0.2">
      <c r="A292" s="38"/>
      <c r="B292" s="86"/>
      <c r="D292" s="40"/>
      <c r="E292" s="40"/>
      <c r="F292" s="40"/>
      <c r="G292" s="40"/>
      <c r="H292" s="40"/>
      <c r="I292" s="40"/>
      <c r="J292" s="40"/>
      <c r="K292" s="40"/>
      <c r="L292" s="40"/>
      <c r="M292" s="40"/>
    </row>
    <row r="293" spans="1:13" ht="12.75" customHeight="1" x14ac:dyDescent="0.2">
      <c r="A293" s="38"/>
      <c r="B293" s="86"/>
      <c r="D293" s="40"/>
      <c r="E293" s="40"/>
      <c r="F293" s="40"/>
      <c r="G293" s="40"/>
      <c r="H293" s="40"/>
      <c r="I293" s="40"/>
      <c r="J293" s="40"/>
      <c r="K293" s="40"/>
      <c r="L293" s="40"/>
      <c r="M293" s="40"/>
    </row>
    <row r="294" spans="1:13" ht="12.75" customHeight="1" x14ac:dyDescent="0.2">
      <c r="A294" s="38"/>
      <c r="B294" s="86"/>
      <c r="D294" s="40"/>
      <c r="E294" s="40"/>
      <c r="F294" s="40"/>
      <c r="G294" s="40"/>
      <c r="H294" s="40"/>
      <c r="I294" s="40"/>
      <c r="J294" s="40"/>
      <c r="K294" s="40"/>
      <c r="L294" s="40"/>
      <c r="M294" s="40"/>
    </row>
    <row r="295" spans="1:13" ht="12.75" customHeight="1" x14ac:dyDescent="0.2">
      <c r="A295" s="38"/>
      <c r="B295" s="86"/>
      <c r="D295" s="40"/>
      <c r="E295" s="40"/>
      <c r="F295" s="40"/>
      <c r="G295" s="40"/>
      <c r="H295" s="40"/>
      <c r="I295" s="40"/>
      <c r="J295" s="40"/>
      <c r="K295" s="40"/>
      <c r="L295" s="40"/>
      <c r="M295" s="40"/>
    </row>
    <row r="296" spans="1:13" ht="12.75" customHeight="1" x14ac:dyDescent="0.2">
      <c r="A296" s="38"/>
      <c r="B296" s="86"/>
      <c r="D296" s="40"/>
      <c r="E296" s="40"/>
      <c r="F296" s="40"/>
      <c r="G296" s="40"/>
      <c r="H296" s="40"/>
      <c r="I296" s="40"/>
      <c r="J296" s="40"/>
      <c r="K296" s="40"/>
      <c r="L296" s="40"/>
      <c r="M296" s="40"/>
    </row>
    <row r="297" spans="1:13" ht="12.75" customHeight="1" x14ac:dyDescent="0.2">
      <c r="A297" s="38"/>
      <c r="B297" s="86"/>
      <c r="D297" s="40"/>
      <c r="E297" s="40"/>
      <c r="F297" s="40"/>
      <c r="G297" s="40"/>
      <c r="H297" s="40"/>
      <c r="I297" s="40"/>
      <c r="J297" s="40"/>
      <c r="K297" s="40"/>
      <c r="L297" s="40"/>
      <c r="M297" s="40"/>
    </row>
    <row r="298" spans="1:13" ht="12.75" customHeight="1" x14ac:dyDescent="0.2">
      <c r="A298" s="38"/>
      <c r="B298" s="86"/>
      <c r="D298" s="40"/>
      <c r="E298" s="40"/>
      <c r="F298" s="40"/>
      <c r="G298" s="40"/>
      <c r="H298" s="40"/>
      <c r="I298" s="40"/>
      <c r="J298" s="40"/>
      <c r="K298" s="40"/>
      <c r="L298" s="40"/>
      <c r="M298" s="40"/>
    </row>
    <row r="299" spans="1:13" ht="12.75" customHeight="1" x14ac:dyDescent="0.2">
      <c r="A299" s="38"/>
      <c r="B299" s="86"/>
      <c r="D299" s="40"/>
      <c r="E299" s="40"/>
      <c r="F299" s="40"/>
      <c r="G299" s="40"/>
      <c r="H299" s="40"/>
      <c r="I299" s="40"/>
      <c r="J299" s="40"/>
      <c r="K299" s="40"/>
      <c r="L299" s="40"/>
      <c r="M299" s="40"/>
    </row>
    <row r="300" spans="1:13" ht="12.75" customHeight="1" x14ac:dyDescent="0.2">
      <c r="A300" s="38"/>
      <c r="B300" s="86"/>
      <c r="D300" s="40"/>
      <c r="E300" s="40"/>
      <c r="F300" s="40"/>
      <c r="G300" s="40"/>
      <c r="H300" s="40"/>
      <c r="I300" s="40"/>
      <c r="J300" s="40"/>
      <c r="K300" s="40"/>
      <c r="L300" s="40"/>
      <c r="M300" s="40"/>
    </row>
    <row r="301" spans="1:13" ht="12.75" customHeight="1" x14ac:dyDescent="0.2">
      <c r="A301" s="38"/>
      <c r="B301" s="86"/>
      <c r="D301" s="40"/>
      <c r="E301" s="40"/>
      <c r="F301" s="40"/>
      <c r="G301" s="40"/>
      <c r="H301" s="40"/>
      <c r="I301" s="40"/>
      <c r="J301" s="40"/>
      <c r="K301" s="40"/>
      <c r="L301" s="40"/>
      <c r="M301" s="40"/>
    </row>
    <row r="302" spans="1:13" ht="12.75" customHeight="1" x14ac:dyDescent="0.2">
      <c r="A302" s="38"/>
      <c r="B302" s="86"/>
      <c r="D302" s="40"/>
      <c r="E302" s="40"/>
      <c r="F302" s="40"/>
      <c r="G302" s="40"/>
      <c r="H302" s="40"/>
      <c r="I302" s="40"/>
      <c r="J302" s="40"/>
      <c r="K302" s="40"/>
      <c r="L302" s="40"/>
      <c r="M302" s="40"/>
    </row>
    <row r="303" spans="1:13" ht="12.75" customHeight="1" x14ac:dyDescent="0.2">
      <c r="A303" s="38"/>
      <c r="B303" s="86"/>
      <c r="D303" s="40"/>
      <c r="E303" s="40"/>
      <c r="F303" s="40"/>
      <c r="G303" s="40"/>
      <c r="H303" s="40"/>
      <c r="I303" s="40"/>
      <c r="J303" s="40"/>
      <c r="K303" s="40"/>
      <c r="L303" s="40"/>
      <c r="M303" s="40"/>
    </row>
    <row r="304" spans="1:13" ht="12.75" customHeight="1" x14ac:dyDescent="0.2">
      <c r="A304" s="38"/>
      <c r="B304" s="86"/>
      <c r="D304" s="40"/>
      <c r="E304" s="40"/>
      <c r="F304" s="40"/>
      <c r="G304" s="40"/>
      <c r="H304" s="40"/>
      <c r="I304" s="40"/>
      <c r="J304" s="40"/>
      <c r="K304" s="40"/>
      <c r="L304" s="40"/>
      <c r="M304" s="40"/>
    </row>
    <row r="305" spans="1:13" ht="12.75" customHeight="1" x14ac:dyDescent="0.2">
      <c r="A305" s="38"/>
      <c r="B305" s="86"/>
      <c r="D305" s="40"/>
      <c r="E305" s="40"/>
      <c r="F305" s="40"/>
      <c r="G305" s="40"/>
      <c r="H305" s="40"/>
      <c r="I305" s="40"/>
      <c r="J305" s="40"/>
      <c r="K305" s="40"/>
      <c r="L305" s="40"/>
      <c r="M305" s="40"/>
    </row>
    <row r="306" spans="1:13" ht="12.75" customHeight="1" x14ac:dyDescent="0.2">
      <c r="A306" s="38"/>
      <c r="B306" s="86"/>
      <c r="D306" s="40"/>
      <c r="E306" s="40"/>
      <c r="F306" s="40"/>
      <c r="G306" s="40"/>
      <c r="H306" s="40"/>
      <c r="I306" s="40"/>
      <c r="J306" s="40"/>
      <c r="K306" s="40"/>
      <c r="L306" s="40"/>
      <c r="M306" s="40"/>
    </row>
    <row r="307" spans="1:13" ht="12.75" customHeight="1" x14ac:dyDescent="0.2">
      <c r="A307" s="38"/>
      <c r="B307" s="86"/>
      <c r="D307" s="40"/>
      <c r="E307" s="40"/>
      <c r="F307" s="40"/>
      <c r="G307" s="40"/>
      <c r="H307" s="40"/>
      <c r="I307" s="40"/>
      <c r="J307" s="40"/>
      <c r="K307" s="40"/>
      <c r="L307" s="40"/>
      <c r="M307" s="40"/>
    </row>
    <row r="308" spans="1:13" ht="12.75" customHeight="1" x14ac:dyDescent="0.2">
      <c r="A308" s="38"/>
      <c r="B308" s="86"/>
      <c r="D308" s="40"/>
      <c r="E308" s="40"/>
      <c r="F308" s="40"/>
      <c r="G308" s="40"/>
      <c r="H308" s="40"/>
      <c r="I308" s="40"/>
      <c r="J308" s="40"/>
      <c r="K308" s="40"/>
      <c r="L308" s="40"/>
      <c r="M308" s="40"/>
    </row>
    <row r="309" spans="1:13" ht="12.75" customHeight="1" x14ac:dyDescent="0.2">
      <c r="A309" s="38"/>
      <c r="B309" s="86"/>
      <c r="D309" s="40"/>
      <c r="E309" s="40"/>
      <c r="F309" s="40"/>
      <c r="G309" s="40"/>
      <c r="H309" s="40"/>
      <c r="I309" s="40"/>
      <c r="J309" s="40"/>
      <c r="K309" s="40"/>
      <c r="L309" s="40"/>
      <c r="M309" s="40"/>
    </row>
    <row r="310" spans="1:13" ht="12.75" customHeight="1" x14ac:dyDescent="0.2">
      <c r="A310" s="38"/>
      <c r="B310" s="86"/>
      <c r="D310" s="40"/>
      <c r="E310" s="40"/>
      <c r="F310" s="40"/>
      <c r="G310" s="40"/>
      <c r="H310" s="40"/>
      <c r="I310" s="40"/>
      <c r="J310" s="40"/>
      <c r="K310" s="40"/>
      <c r="L310" s="40"/>
      <c r="M310" s="40"/>
    </row>
    <row r="311" spans="1:13" ht="12.75" customHeight="1" x14ac:dyDescent="0.2">
      <c r="A311" s="38"/>
      <c r="B311" s="86"/>
      <c r="D311" s="40"/>
      <c r="E311" s="40"/>
      <c r="F311" s="40"/>
      <c r="G311" s="40"/>
      <c r="H311" s="40"/>
      <c r="I311" s="40"/>
      <c r="J311" s="40"/>
      <c r="K311" s="40"/>
      <c r="L311" s="40"/>
      <c r="M311" s="40"/>
    </row>
    <row r="312" spans="1:13" ht="12.75" customHeight="1" x14ac:dyDescent="0.2">
      <c r="A312" s="38"/>
      <c r="B312" s="86"/>
      <c r="D312" s="40"/>
      <c r="E312" s="40"/>
      <c r="F312" s="40"/>
      <c r="G312" s="40"/>
      <c r="H312" s="40"/>
      <c r="I312" s="40"/>
      <c r="J312" s="40"/>
      <c r="K312" s="40"/>
      <c r="L312" s="40"/>
      <c r="M312" s="40"/>
    </row>
    <row r="313" spans="1:13" ht="12.75" customHeight="1" x14ac:dyDescent="0.2">
      <c r="A313" s="38"/>
      <c r="B313" s="86"/>
      <c r="D313" s="40"/>
      <c r="E313" s="40"/>
      <c r="F313" s="40"/>
      <c r="G313" s="40"/>
      <c r="H313" s="40"/>
      <c r="I313" s="40"/>
      <c r="J313" s="40"/>
      <c r="K313" s="40"/>
      <c r="L313" s="40"/>
      <c r="M313" s="40"/>
    </row>
    <row r="314" spans="1:13" ht="12.75" customHeight="1" x14ac:dyDescent="0.2">
      <c r="A314" s="38"/>
      <c r="B314" s="86"/>
      <c r="D314" s="40"/>
      <c r="E314" s="40"/>
      <c r="F314" s="40"/>
      <c r="G314" s="40"/>
      <c r="H314" s="40"/>
      <c r="I314" s="40"/>
      <c r="J314" s="40"/>
      <c r="K314" s="40"/>
      <c r="L314" s="40"/>
      <c r="M314" s="40"/>
    </row>
    <row r="315" spans="1:13" ht="12.75" customHeight="1" x14ac:dyDescent="0.2">
      <c r="A315" s="38"/>
      <c r="B315" s="86"/>
      <c r="D315" s="40"/>
      <c r="E315" s="40"/>
      <c r="F315" s="40"/>
      <c r="G315" s="40"/>
      <c r="H315" s="40"/>
      <c r="I315" s="40"/>
      <c r="J315" s="40"/>
      <c r="K315" s="40"/>
      <c r="L315" s="40"/>
      <c r="M315" s="40"/>
    </row>
    <row r="316" spans="1:13" ht="12.75" customHeight="1" x14ac:dyDescent="0.2">
      <c r="A316" s="38"/>
      <c r="B316" s="86"/>
      <c r="D316" s="40"/>
      <c r="E316" s="40"/>
      <c r="F316" s="40"/>
      <c r="G316" s="40"/>
      <c r="H316" s="40"/>
      <c r="I316" s="40"/>
      <c r="J316" s="40"/>
      <c r="K316" s="40"/>
      <c r="L316" s="40"/>
      <c r="M316" s="40"/>
    </row>
    <row r="317" spans="1:13" ht="12.75" customHeight="1" x14ac:dyDescent="0.2">
      <c r="A317" s="38"/>
      <c r="B317" s="86"/>
      <c r="D317" s="40"/>
      <c r="E317" s="40"/>
      <c r="F317" s="40"/>
      <c r="G317" s="40"/>
      <c r="H317" s="40"/>
      <c r="I317" s="40"/>
      <c r="J317" s="40"/>
      <c r="K317" s="40"/>
      <c r="L317" s="40"/>
      <c r="M317" s="40"/>
    </row>
    <row r="318" spans="1:13" ht="12.75" customHeight="1" x14ac:dyDescent="0.2">
      <c r="A318" s="38"/>
      <c r="B318" s="86"/>
      <c r="D318" s="40"/>
      <c r="E318" s="40"/>
      <c r="F318" s="40"/>
      <c r="G318" s="40"/>
      <c r="H318" s="40"/>
      <c r="I318" s="40"/>
      <c r="J318" s="40"/>
      <c r="K318" s="40"/>
      <c r="L318" s="40"/>
      <c r="M318" s="40"/>
    </row>
    <row r="319" spans="1:13" ht="12.75" customHeight="1" x14ac:dyDescent="0.2">
      <c r="A319" s="38"/>
      <c r="B319" s="86"/>
      <c r="D319" s="40"/>
      <c r="E319" s="40"/>
      <c r="F319" s="40"/>
      <c r="G319" s="40"/>
      <c r="H319" s="40"/>
      <c r="I319" s="40"/>
      <c r="J319" s="40"/>
      <c r="K319" s="40"/>
      <c r="L319" s="40"/>
      <c r="M319" s="40"/>
    </row>
    <row r="320" spans="1:13" ht="12.75" customHeight="1" x14ac:dyDescent="0.2">
      <c r="A320" s="38"/>
      <c r="B320" s="86"/>
      <c r="D320" s="40"/>
      <c r="E320" s="40"/>
      <c r="F320" s="40"/>
      <c r="G320" s="40"/>
      <c r="H320" s="40"/>
      <c r="I320" s="40"/>
      <c r="J320" s="40"/>
      <c r="K320" s="40"/>
      <c r="L320" s="40"/>
      <c r="M320" s="40"/>
    </row>
    <row r="321" spans="1:13" ht="12.75" customHeight="1" x14ac:dyDescent="0.2">
      <c r="A321" s="38"/>
      <c r="B321" s="86"/>
      <c r="D321" s="40"/>
      <c r="E321" s="40"/>
      <c r="F321" s="40"/>
      <c r="G321" s="40"/>
      <c r="H321" s="40"/>
      <c r="I321" s="40"/>
      <c r="J321" s="40"/>
      <c r="K321" s="40"/>
      <c r="L321" s="40"/>
      <c r="M321" s="40"/>
    </row>
    <row r="322" spans="1:13" ht="12.75" customHeight="1" x14ac:dyDescent="0.2">
      <c r="A322" s="38"/>
      <c r="B322" s="86"/>
      <c r="D322" s="40"/>
      <c r="E322" s="40"/>
      <c r="F322" s="40"/>
      <c r="G322" s="40"/>
      <c r="H322" s="40"/>
      <c r="I322" s="40"/>
      <c r="J322" s="40"/>
      <c r="K322" s="40"/>
      <c r="L322" s="40"/>
      <c r="M322" s="40"/>
    </row>
    <row r="323" spans="1:13" ht="12.75" customHeight="1" x14ac:dyDescent="0.2">
      <c r="A323" s="38"/>
      <c r="B323" s="86"/>
      <c r="D323" s="40"/>
      <c r="E323" s="40"/>
      <c r="F323" s="40"/>
      <c r="G323" s="40"/>
      <c r="H323" s="40"/>
      <c r="I323" s="40"/>
      <c r="J323" s="40"/>
      <c r="K323" s="40"/>
      <c r="L323" s="40"/>
      <c r="M323" s="40"/>
    </row>
    <row r="324" spans="1:13" ht="12.75" customHeight="1" x14ac:dyDescent="0.2">
      <c r="A324" s="38"/>
      <c r="B324" s="86"/>
      <c r="D324" s="40"/>
      <c r="E324" s="40"/>
      <c r="F324" s="40"/>
      <c r="G324" s="40"/>
      <c r="H324" s="40"/>
      <c r="I324" s="40"/>
      <c r="J324" s="40"/>
      <c r="K324" s="40"/>
      <c r="L324" s="40"/>
      <c r="M324" s="40"/>
    </row>
    <row r="325" spans="1:13" ht="12.75" customHeight="1" x14ac:dyDescent="0.2">
      <c r="A325" s="38"/>
      <c r="B325" s="86"/>
      <c r="D325" s="40"/>
      <c r="E325" s="40"/>
      <c r="F325" s="40"/>
      <c r="G325" s="40"/>
      <c r="H325" s="40"/>
      <c r="I325" s="40"/>
      <c r="J325" s="40"/>
      <c r="K325" s="40"/>
      <c r="L325" s="40"/>
      <c r="M325" s="40"/>
    </row>
    <row r="326" spans="1:13" ht="12.75" customHeight="1" x14ac:dyDescent="0.2">
      <c r="A326" s="38"/>
      <c r="B326" s="86"/>
      <c r="D326" s="40"/>
      <c r="E326" s="40"/>
      <c r="F326" s="40"/>
      <c r="G326" s="40"/>
      <c r="H326" s="40"/>
      <c r="I326" s="40"/>
      <c r="J326" s="40"/>
      <c r="K326" s="40"/>
      <c r="L326" s="40"/>
      <c r="M326" s="40"/>
    </row>
    <row r="327" spans="1:13" ht="12.75" customHeight="1" x14ac:dyDescent="0.2">
      <c r="A327" s="38"/>
      <c r="B327" s="86"/>
      <c r="D327" s="40"/>
      <c r="E327" s="40"/>
      <c r="F327" s="40"/>
      <c r="G327" s="40"/>
      <c r="H327" s="40"/>
      <c r="I327" s="40"/>
      <c r="J327" s="40"/>
      <c r="K327" s="40"/>
      <c r="L327" s="40"/>
      <c r="M327" s="40"/>
    </row>
    <row r="328" spans="1:13" ht="12.75" customHeight="1" x14ac:dyDescent="0.2">
      <c r="A328" s="38"/>
      <c r="B328" s="86"/>
      <c r="D328" s="40"/>
      <c r="E328" s="40"/>
      <c r="F328" s="40"/>
      <c r="G328" s="40"/>
      <c r="H328" s="40"/>
      <c r="I328" s="40"/>
      <c r="J328" s="40"/>
      <c r="K328" s="40"/>
      <c r="L328" s="40"/>
      <c r="M328" s="40"/>
    </row>
    <row r="329" spans="1:13" ht="12.75" customHeight="1" x14ac:dyDescent="0.2">
      <c r="A329" s="38"/>
      <c r="B329" s="86"/>
      <c r="D329" s="40"/>
      <c r="E329" s="40"/>
      <c r="F329" s="40"/>
      <c r="G329" s="40"/>
      <c r="H329" s="40"/>
      <c r="I329" s="40"/>
      <c r="J329" s="40"/>
      <c r="K329" s="40"/>
      <c r="L329" s="40"/>
      <c r="M329" s="40"/>
    </row>
    <row r="330" spans="1:13" ht="12.75" customHeight="1" x14ac:dyDescent="0.2">
      <c r="A330" s="38"/>
      <c r="B330" s="86"/>
      <c r="D330" s="40"/>
      <c r="E330" s="40"/>
      <c r="F330" s="40"/>
      <c r="G330" s="40"/>
      <c r="H330" s="40"/>
      <c r="I330" s="40"/>
      <c r="J330" s="40"/>
      <c r="K330" s="40"/>
      <c r="L330" s="40"/>
      <c r="M330" s="40"/>
    </row>
    <row r="331" spans="1:13" ht="12.75" customHeight="1" x14ac:dyDescent="0.2">
      <c r="A331" s="38"/>
      <c r="B331" s="86"/>
      <c r="D331" s="40"/>
      <c r="E331" s="40"/>
      <c r="F331" s="40"/>
      <c r="G331" s="40"/>
      <c r="H331" s="40"/>
      <c r="I331" s="40"/>
      <c r="J331" s="40"/>
      <c r="K331" s="40"/>
      <c r="L331" s="40"/>
      <c r="M331" s="40"/>
    </row>
    <row r="332" spans="1:13" ht="12.75" customHeight="1" x14ac:dyDescent="0.2">
      <c r="A332" s="38"/>
      <c r="B332" s="86"/>
      <c r="D332" s="40"/>
      <c r="E332" s="40"/>
      <c r="F332" s="40"/>
      <c r="G332" s="40"/>
      <c r="H332" s="40"/>
      <c r="I332" s="40"/>
      <c r="J332" s="40"/>
      <c r="K332" s="40"/>
      <c r="L332" s="40"/>
      <c r="M332" s="40"/>
    </row>
    <row r="333" spans="1:13" ht="12.75" customHeight="1" x14ac:dyDescent="0.2">
      <c r="A333" s="38"/>
      <c r="B333" s="86"/>
      <c r="D333" s="40"/>
      <c r="E333" s="40"/>
      <c r="F333" s="40"/>
      <c r="G333" s="40"/>
      <c r="H333" s="40"/>
      <c r="I333" s="40"/>
      <c r="J333" s="40"/>
      <c r="K333" s="40"/>
      <c r="L333" s="40"/>
      <c r="M333" s="40"/>
    </row>
    <row r="334" spans="1:13" ht="12.75" customHeight="1" x14ac:dyDescent="0.2">
      <c r="A334" s="38"/>
      <c r="B334" s="86"/>
      <c r="D334" s="40"/>
      <c r="E334" s="40"/>
      <c r="F334" s="40"/>
      <c r="G334" s="40"/>
      <c r="H334" s="40"/>
      <c r="I334" s="40"/>
      <c r="J334" s="40"/>
      <c r="K334" s="40"/>
      <c r="L334" s="40"/>
      <c r="M334" s="40"/>
    </row>
    <row r="335" spans="1:13" ht="12.75" customHeight="1" x14ac:dyDescent="0.2">
      <c r="A335" s="38"/>
      <c r="B335" s="86"/>
      <c r="D335" s="40"/>
      <c r="E335" s="40"/>
      <c r="F335" s="40"/>
      <c r="G335" s="40"/>
      <c r="H335" s="40"/>
      <c r="I335" s="40"/>
      <c r="J335" s="40"/>
      <c r="K335" s="40"/>
      <c r="L335" s="40"/>
      <c r="M335" s="40"/>
    </row>
    <row r="336" spans="1:13" ht="12.75" customHeight="1" x14ac:dyDescent="0.2">
      <c r="A336" s="38"/>
      <c r="B336" s="86"/>
      <c r="D336" s="40"/>
      <c r="E336" s="40"/>
      <c r="F336" s="40"/>
      <c r="G336" s="40"/>
      <c r="H336" s="40"/>
      <c r="I336" s="40"/>
      <c r="J336" s="40"/>
      <c r="K336" s="40"/>
      <c r="L336" s="40"/>
      <c r="M336" s="40"/>
    </row>
    <row r="337" spans="1:13" ht="12.75" customHeight="1" x14ac:dyDescent="0.2">
      <c r="A337" s="38"/>
      <c r="B337" s="86"/>
      <c r="D337" s="40"/>
      <c r="E337" s="40"/>
      <c r="F337" s="40"/>
      <c r="G337" s="40"/>
      <c r="H337" s="40"/>
      <c r="I337" s="40"/>
      <c r="J337" s="40"/>
      <c r="K337" s="40"/>
      <c r="L337" s="40"/>
      <c r="M337" s="40"/>
    </row>
    <row r="338" spans="1:13" ht="12.75" customHeight="1" x14ac:dyDescent="0.2">
      <c r="A338" s="38"/>
      <c r="B338" s="86"/>
      <c r="D338" s="40"/>
      <c r="E338" s="40"/>
      <c r="F338" s="40"/>
      <c r="G338" s="40"/>
      <c r="H338" s="40"/>
      <c r="I338" s="40"/>
      <c r="J338" s="40"/>
      <c r="K338" s="40"/>
      <c r="L338" s="40"/>
      <c r="M338" s="40"/>
    </row>
    <row r="339" spans="1:13" ht="12.75" customHeight="1" x14ac:dyDescent="0.2">
      <c r="A339" s="38"/>
      <c r="B339" s="86"/>
      <c r="D339" s="40"/>
      <c r="E339" s="40"/>
      <c r="F339" s="40"/>
      <c r="G339" s="40"/>
      <c r="H339" s="40"/>
      <c r="I339" s="40"/>
      <c r="J339" s="40"/>
      <c r="K339" s="40"/>
      <c r="L339" s="40"/>
      <c r="M339" s="40"/>
    </row>
    <row r="340" spans="1:13" ht="12.75" customHeight="1" x14ac:dyDescent="0.2">
      <c r="A340" s="38"/>
      <c r="B340" s="86"/>
      <c r="D340" s="40"/>
      <c r="E340" s="40"/>
      <c r="F340" s="40"/>
      <c r="G340" s="40"/>
      <c r="H340" s="40"/>
      <c r="I340" s="40"/>
      <c r="J340" s="40"/>
      <c r="K340" s="40"/>
      <c r="L340" s="40"/>
      <c r="M340" s="40"/>
    </row>
    <row r="341" spans="1:13" ht="12.75" customHeight="1" x14ac:dyDescent="0.2">
      <c r="A341" s="38"/>
      <c r="B341" s="86"/>
      <c r="D341" s="40"/>
      <c r="E341" s="40"/>
      <c r="F341" s="40"/>
      <c r="G341" s="40"/>
      <c r="H341" s="40"/>
      <c r="I341" s="40"/>
      <c r="J341" s="40"/>
      <c r="K341" s="40"/>
      <c r="L341" s="40"/>
      <c r="M341" s="40"/>
    </row>
    <row r="342" spans="1:13" ht="12.75" customHeight="1" x14ac:dyDescent="0.2">
      <c r="A342" s="38"/>
      <c r="B342" s="86"/>
      <c r="D342" s="40"/>
      <c r="E342" s="40"/>
      <c r="F342" s="40"/>
      <c r="G342" s="40"/>
      <c r="H342" s="40"/>
      <c r="I342" s="40"/>
      <c r="J342" s="40"/>
      <c r="K342" s="40"/>
      <c r="L342" s="40"/>
      <c r="M342" s="40"/>
    </row>
    <row r="343" spans="1:13" ht="12.75" customHeight="1" x14ac:dyDescent="0.2">
      <c r="A343" s="38"/>
      <c r="B343" s="86"/>
      <c r="D343" s="40"/>
      <c r="E343" s="40"/>
      <c r="F343" s="40"/>
      <c r="G343" s="40"/>
      <c r="H343" s="40"/>
      <c r="I343" s="40"/>
      <c r="J343" s="40"/>
      <c r="K343" s="40"/>
      <c r="L343" s="40"/>
      <c r="M343" s="40"/>
    </row>
    <row r="344" spans="1:13" ht="12.75" customHeight="1" x14ac:dyDescent="0.2">
      <c r="A344" s="38"/>
      <c r="B344" s="86"/>
      <c r="D344" s="40"/>
      <c r="E344" s="40"/>
      <c r="F344" s="40"/>
      <c r="G344" s="40"/>
      <c r="H344" s="40"/>
      <c r="I344" s="40"/>
      <c r="J344" s="40"/>
      <c r="K344" s="40"/>
      <c r="L344" s="40"/>
      <c r="M344" s="40"/>
    </row>
    <row r="345" spans="1:13" ht="12.75" customHeight="1" x14ac:dyDescent="0.2">
      <c r="A345" s="38"/>
      <c r="B345" s="86"/>
      <c r="D345" s="40"/>
      <c r="E345" s="40"/>
      <c r="F345" s="40"/>
      <c r="G345" s="40"/>
      <c r="H345" s="40"/>
      <c r="I345" s="40"/>
      <c r="J345" s="40"/>
      <c r="K345" s="40"/>
      <c r="L345" s="40"/>
      <c r="M345" s="40"/>
    </row>
    <row r="346" spans="1:13" ht="12.75" customHeight="1" x14ac:dyDescent="0.2">
      <c r="A346" s="38"/>
      <c r="B346" s="86"/>
      <c r="D346" s="40"/>
      <c r="E346" s="40"/>
      <c r="F346" s="40"/>
      <c r="G346" s="40"/>
      <c r="H346" s="40"/>
      <c r="I346" s="40"/>
      <c r="J346" s="40"/>
      <c r="K346" s="40"/>
      <c r="L346" s="40"/>
      <c r="M346" s="40"/>
    </row>
    <row r="347" spans="1:13" ht="12.75" customHeight="1" x14ac:dyDescent="0.2">
      <c r="A347" s="38"/>
      <c r="B347" s="86"/>
      <c r="D347" s="40"/>
      <c r="E347" s="40"/>
      <c r="F347" s="40"/>
      <c r="G347" s="40"/>
      <c r="H347" s="40"/>
      <c r="I347" s="40"/>
      <c r="J347" s="40"/>
      <c r="K347" s="40"/>
      <c r="L347" s="40"/>
      <c r="M347" s="40"/>
    </row>
    <row r="348" spans="1:13" ht="12.75" customHeight="1" x14ac:dyDescent="0.2">
      <c r="A348" s="38"/>
      <c r="B348" s="86"/>
      <c r="D348" s="40"/>
      <c r="E348" s="40"/>
      <c r="F348" s="40"/>
      <c r="G348" s="40"/>
      <c r="H348" s="40"/>
      <c r="I348" s="40"/>
      <c r="J348" s="40"/>
      <c r="K348" s="40"/>
      <c r="L348" s="40"/>
      <c r="M348" s="40"/>
    </row>
    <row r="349" spans="1:13" ht="12.75" customHeight="1" x14ac:dyDescent="0.2">
      <c r="A349" s="38"/>
      <c r="B349" s="86"/>
      <c r="D349" s="40"/>
      <c r="E349" s="40"/>
      <c r="F349" s="40"/>
      <c r="G349" s="40"/>
      <c r="H349" s="40"/>
      <c r="I349" s="40"/>
      <c r="J349" s="40"/>
      <c r="K349" s="40"/>
      <c r="L349" s="40"/>
      <c r="M349" s="40"/>
    </row>
    <row r="350" spans="1:13" ht="12.75" customHeight="1" x14ac:dyDescent="0.2">
      <c r="A350" s="38"/>
      <c r="B350" s="86"/>
      <c r="D350" s="40"/>
      <c r="E350" s="40"/>
      <c r="F350" s="40"/>
      <c r="G350" s="40"/>
      <c r="H350" s="40"/>
      <c r="I350" s="40"/>
      <c r="J350" s="40"/>
      <c r="K350" s="40"/>
      <c r="L350" s="40"/>
      <c r="M350" s="40"/>
    </row>
    <row r="351" spans="1:13" ht="12.75" customHeight="1" x14ac:dyDescent="0.2">
      <c r="A351" s="38"/>
      <c r="B351" s="86"/>
      <c r="D351" s="40"/>
      <c r="E351" s="40"/>
      <c r="F351" s="40"/>
      <c r="G351" s="40"/>
      <c r="H351" s="40"/>
      <c r="I351" s="40"/>
      <c r="J351" s="40"/>
      <c r="K351" s="40"/>
      <c r="L351" s="40"/>
      <c r="M351" s="40"/>
    </row>
    <row r="352" spans="1:13" ht="12.75" customHeight="1" x14ac:dyDescent="0.2">
      <c r="A352" s="38"/>
      <c r="B352" s="86"/>
      <c r="D352" s="40"/>
      <c r="E352" s="40"/>
      <c r="F352" s="40"/>
      <c r="G352" s="40"/>
      <c r="H352" s="40"/>
      <c r="I352" s="40"/>
      <c r="J352" s="40"/>
      <c r="K352" s="40"/>
      <c r="L352" s="40"/>
      <c r="M352" s="40"/>
    </row>
    <row r="353" spans="1:13" ht="12.75" customHeight="1" x14ac:dyDescent="0.2">
      <c r="A353" s="38"/>
      <c r="B353" s="86"/>
      <c r="D353" s="40"/>
      <c r="E353" s="40"/>
      <c r="F353" s="40"/>
      <c r="G353" s="40"/>
      <c r="H353" s="40"/>
      <c r="I353" s="40"/>
      <c r="J353" s="40"/>
      <c r="K353" s="40"/>
      <c r="L353" s="40"/>
      <c r="M353" s="40"/>
    </row>
    <row r="354" spans="1:13" ht="12.75" customHeight="1" x14ac:dyDescent="0.2">
      <c r="A354" s="38"/>
      <c r="B354" s="86"/>
      <c r="D354" s="40"/>
      <c r="E354" s="40"/>
      <c r="F354" s="40"/>
      <c r="G354" s="40"/>
      <c r="H354" s="40"/>
      <c r="I354" s="40"/>
      <c r="J354" s="40"/>
      <c r="K354" s="40"/>
      <c r="L354" s="40"/>
      <c r="M354" s="40"/>
    </row>
    <row r="355" spans="1:13" ht="12.75" customHeight="1" x14ac:dyDescent="0.2">
      <c r="A355" s="38"/>
      <c r="B355" s="86"/>
      <c r="D355" s="40"/>
      <c r="E355" s="40"/>
      <c r="F355" s="40"/>
      <c r="G355" s="40"/>
      <c r="H355" s="40"/>
      <c r="I355" s="40"/>
      <c r="J355" s="40"/>
      <c r="K355" s="40"/>
      <c r="L355" s="40"/>
      <c r="M355" s="40"/>
    </row>
    <row r="356" spans="1:13" ht="12.75" customHeight="1" x14ac:dyDescent="0.2">
      <c r="A356" s="38"/>
      <c r="B356" s="86"/>
      <c r="D356" s="40"/>
      <c r="E356" s="40"/>
      <c r="F356" s="40"/>
      <c r="G356" s="40"/>
      <c r="H356" s="40"/>
      <c r="I356" s="40"/>
      <c r="J356" s="40"/>
      <c r="K356" s="40"/>
      <c r="L356" s="40"/>
      <c r="M356" s="40"/>
    </row>
    <row r="357" spans="1:13" ht="12.75" customHeight="1" x14ac:dyDescent="0.2">
      <c r="A357" s="38"/>
      <c r="B357" s="86"/>
      <c r="D357" s="40"/>
      <c r="E357" s="40"/>
      <c r="F357" s="40"/>
      <c r="G357" s="40"/>
      <c r="H357" s="40"/>
      <c r="I357" s="40"/>
      <c r="J357" s="40"/>
      <c r="K357" s="40"/>
      <c r="L357" s="40"/>
      <c r="M357" s="40"/>
    </row>
    <row r="358" spans="1:13" ht="12.75" customHeight="1" x14ac:dyDescent="0.2">
      <c r="A358" s="38"/>
      <c r="B358" s="86"/>
      <c r="D358" s="40"/>
      <c r="E358" s="40"/>
      <c r="F358" s="40"/>
      <c r="G358" s="40"/>
      <c r="H358" s="40"/>
      <c r="I358" s="40"/>
      <c r="J358" s="40"/>
      <c r="K358" s="40"/>
      <c r="L358" s="40"/>
      <c r="M358" s="40"/>
    </row>
    <row r="359" spans="1:13" ht="12.75" customHeight="1" x14ac:dyDescent="0.2">
      <c r="A359" s="38"/>
      <c r="B359" s="86"/>
      <c r="D359" s="40"/>
      <c r="E359" s="40"/>
      <c r="F359" s="40"/>
      <c r="G359" s="40"/>
      <c r="H359" s="40"/>
      <c r="I359" s="40"/>
      <c r="J359" s="40"/>
      <c r="K359" s="40"/>
      <c r="L359" s="40"/>
      <c r="M359" s="40"/>
    </row>
    <row r="360" spans="1:13" ht="12.75" customHeight="1" x14ac:dyDescent="0.2">
      <c r="A360" s="38"/>
      <c r="B360" s="86"/>
      <c r="D360" s="40"/>
      <c r="E360" s="40"/>
      <c r="F360" s="40"/>
      <c r="G360" s="40"/>
      <c r="H360" s="40"/>
      <c r="I360" s="40"/>
      <c r="J360" s="40"/>
      <c r="K360" s="40"/>
      <c r="L360" s="40"/>
      <c r="M360" s="40"/>
    </row>
    <row r="361" spans="1:13" ht="12.75" customHeight="1" x14ac:dyDescent="0.2">
      <c r="A361" s="38"/>
      <c r="B361" s="86"/>
      <c r="D361" s="40"/>
      <c r="E361" s="40"/>
      <c r="F361" s="40"/>
      <c r="G361" s="40"/>
      <c r="H361" s="40"/>
      <c r="I361" s="40"/>
      <c r="J361" s="40"/>
      <c r="K361" s="40"/>
      <c r="L361" s="40"/>
      <c r="M361" s="40"/>
    </row>
    <row r="362" spans="1:13" ht="12.75" customHeight="1" x14ac:dyDescent="0.2">
      <c r="A362" s="38"/>
      <c r="B362" s="86"/>
      <c r="D362" s="40"/>
      <c r="E362" s="40"/>
      <c r="F362" s="40"/>
      <c r="G362" s="40"/>
      <c r="H362" s="40"/>
      <c r="I362" s="40"/>
      <c r="J362" s="40"/>
      <c r="K362" s="40"/>
      <c r="L362" s="40"/>
      <c r="M362" s="40"/>
    </row>
    <row r="363" spans="1:13" ht="12.75" customHeight="1" x14ac:dyDescent="0.2">
      <c r="A363" s="38"/>
      <c r="B363" s="86"/>
      <c r="D363" s="40"/>
      <c r="E363" s="40"/>
      <c r="F363" s="40"/>
      <c r="G363" s="40"/>
      <c r="H363" s="40"/>
      <c r="I363" s="40"/>
      <c r="J363" s="40"/>
      <c r="K363" s="40"/>
      <c r="L363" s="40"/>
      <c r="M363" s="40"/>
    </row>
    <row r="364" spans="1:13" ht="12.75" customHeight="1" x14ac:dyDescent="0.2">
      <c r="A364" s="38"/>
      <c r="B364" s="86"/>
      <c r="D364" s="40"/>
      <c r="E364" s="40"/>
      <c r="F364" s="40"/>
      <c r="G364" s="40"/>
      <c r="H364" s="40"/>
      <c r="I364" s="40"/>
      <c r="J364" s="40"/>
      <c r="K364" s="40"/>
      <c r="L364" s="40"/>
      <c r="M364" s="40"/>
    </row>
    <row r="365" spans="1:13" ht="12.75" customHeight="1" x14ac:dyDescent="0.2">
      <c r="A365" s="38"/>
      <c r="B365" s="86"/>
      <c r="D365" s="40"/>
      <c r="E365" s="40"/>
      <c r="F365" s="40"/>
      <c r="G365" s="40"/>
      <c r="H365" s="40"/>
      <c r="I365" s="40"/>
      <c r="J365" s="40"/>
      <c r="K365" s="40"/>
      <c r="L365" s="40"/>
      <c r="M365" s="40"/>
    </row>
    <row r="366" spans="1:13" ht="12.75" customHeight="1" x14ac:dyDescent="0.2">
      <c r="A366" s="38"/>
      <c r="B366" s="86"/>
      <c r="D366" s="40"/>
      <c r="E366" s="40"/>
      <c r="F366" s="40"/>
      <c r="G366" s="40"/>
      <c r="H366" s="40"/>
      <c r="I366" s="40"/>
      <c r="J366" s="40"/>
      <c r="K366" s="40"/>
      <c r="L366" s="40"/>
      <c r="M366" s="40"/>
    </row>
    <row r="367" spans="1:13" ht="12.75" customHeight="1" x14ac:dyDescent="0.2">
      <c r="A367" s="38"/>
      <c r="B367" s="86"/>
      <c r="D367" s="40"/>
      <c r="E367" s="40"/>
      <c r="F367" s="40"/>
      <c r="G367" s="40"/>
      <c r="H367" s="40"/>
      <c r="I367" s="40"/>
      <c r="J367" s="40"/>
      <c r="K367" s="40"/>
      <c r="L367" s="40"/>
      <c r="M367" s="40"/>
    </row>
    <row r="368" spans="1:13" ht="12.75" customHeight="1" x14ac:dyDescent="0.2">
      <c r="A368" s="38"/>
      <c r="B368" s="86"/>
      <c r="D368" s="40"/>
      <c r="E368" s="40"/>
      <c r="F368" s="40"/>
      <c r="G368" s="40"/>
      <c r="H368" s="40"/>
      <c r="I368" s="40"/>
      <c r="J368" s="40"/>
      <c r="K368" s="40"/>
      <c r="L368" s="40"/>
      <c r="M368" s="40"/>
    </row>
    <row r="369" spans="1:13" ht="12.75" customHeight="1" x14ac:dyDescent="0.2">
      <c r="A369" s="38"/>
      <c r="B369" s="86"/>
      <c r="D369" s="40"/>
      <c r="E369" s="40"/>
      <c r="F369" s="40"/>
      <c r="G369" s="40"/>
      <c r="H369" s="40"/>
      <c r="I369" s="40"/>
      <c r="J369" s="40"/>
      <c r="K369" s="40"/>
      <c r="L369" s="40"/>
      <c r="M369" s="40"/>
    </row>
    <row r="370" spans="1:13" ht="12.75" customHeight="1" x14ac:dyDescent="0.2">
      <c r="A370" s="38"/>
      <c r="B370" s="86"/>
      <c r="D370" s="40"/>
      <c r="E370" s="40"/>
      <c r="F370" s="40"/>
      <c r="G370" s="40"/>
      <c r="H370" s="40"/>
      <c r="I370" s="40"/>
      <c r="J370" s="40"/>
      <c r="K370" s="40"/>
      <c r="L370" s="40"/>
      <c r="M370" s="40"/>
    </row>
    <row r="371" spans="1:13" ht="12.75" customHeight="1" x14ac:dyDescent="0.2">
      <c r="A371" s="38"/>
      <c r="B371" s="86"/>
      <c r="D371" s="40"/>
      <c r="E371" s="40"/>
      <c r="F371" s="40"/>
      <c r="G371" s="40"/>
      <c r="H371" s="40"/>
      <c r="I371" s="40"/>
      <c r="J371" s="40"/>
      <c r="K371" s="40"/>
      <c r="L371" s="40"/>
      <c r="M371" s="40"/>
    </row>
    <row r="372" spans="1:13" ht="12.75" customHeight="1" x14ac:dyDescent="0.2">
      <c r="A372" s="38"/>
      <c r="B372" s="86"/>
      <c r="D372" s="40"/>
      <c r="E372" s="40"/>
      <c r="F372" s="40"/>
      <c r="G372" s="40"/>
      <c r="H372" s="40"/>
      <c r="I372" s="40"/>
      <c r="J372" s="40"/>
      <c r="K372" s="40"/>
      <c r="L372" s="40"/>
      <c r="M372" s="40"/>
    </row>
    <row r="373" spans="1:13" ht="12.75" customHeight="1" x14ac:dyDescent="0.2">
      <c r="A373" s="38"/>
      <c r="B373" s="86"/>
      <c r="D373" s="40"/>
      <c r="E373" s="40"/>
      <c r="F373" s="40"/>
      <c r="G373" s="40"/>
      <c r="H373" s="40"/>
      <c r="I373" s="40"/>
      <c r="J373" s="40"/>
      <c r="K373" s="40"/>
      <c r="L373" s="40"/>
      <c r="M373" s="40"/>
    </row>
    <row r="374" spans="1:13" ht="12.75" customHeight="1" x14ac:dyDescent="0.2">
      <c r="A374" s="38"/>
      <c r="B374" s="86"/>
      <c r="D374" s="40"/>
      <c r="E374" s="40"/>
      <c r="F374" s="40"/>
      <c r="G374" s="40"/>
      <c r="H374" s="40"/>
      <c r="I374" s="40"/>
      <c r="J374" s="40"/>
      <c r="K374" s="40"/>
      <c r="L374" s="40"/>
      <c r="M374" s="40"/>
    </row>
    <row r="375" spans="1:13" ht="12.75" customHeight="1" x14ac:dyDescent="0.2">
      <c r="A375" s="38"/>
      <c r="B375" s="86"/>
      <c r="D375" s="40"/>
      <c r="E375" s="40"/>
      <c r="F375" s="40"/>
      <c r="G375" s="40"/>
      <c r="H375" s="40"/>
      <c r="I375" s="40"/>
      <c r="J375" s="40"/>
      <c r="K375" s="40"/>
      <c r="L375" s="40"/>
      <c r="M375" s="40"/>
    </row>
    <row r="376" spans="1:13" ht="12.75" customHeight="1" x14ac:dyDescent="0.2">
      <c r="A376" s="38"/>
      <c r="B376" s="86"/>
      <c r="D376" s="40"/>
      <c r="E376" s="40"/>
      <c r="F376" s="40"/>
      <c r="G376" s="40"/>
      <c r="H376" s="40"/>
      <c r="I376" s="40"/>
      <c r="J376" s="40"/>
      <c r="K376" s="40"/>
      <c r="L376" s="40"/>
      <c r="M376" s="40"/>
    </row>
    <row r="377" spans="1:13" ht="12.75" customHeight="1" x14ac:dyDescent="0.2">
      <c r="A377" s="38"/>
      <c r="B377" s="86"/>
      <c r="D377" s="40"/>
      <c r="E377" s="40"/>
      <c r="F377" s="40"/>
      <c r="G377" s="40"/>
      <c r="H377" s="40"/>
      <c r="I377" s="40"/>
      <c r="J377" s="40"/>
      <c r="K377" s="40"/>
      <c r="L377" s="40"/>
      <c r="M377" s="40"/>
    </row>
    <row r="378" spans="1:13" ht="12.75" customHeight="1" x14ac:dyDescent="0.2">
      <c r="A378" s="38"/>
      <c r="B378" s="86"/>
      <c r="D378" s="40"/>
      <c r="E378" s="40"/>
      <c r="F378" s="40"/>
      <c r="G378" s="40"/>
      <c r="H378" s="40"/>
      <c r="I378" s="40"/>
      <c r="J378" s="40"/>
      <c r="K378" s="40"/>
      <c r="L378" s="40"/>
      <c r="M378" s="40"/>
    </row>
    <row r="379" spans="1:13" ht="12.75" customHeight="1" x14ac:dyDescent="0.2">
      <c r="A379" s="38"/>
      <c r="B379" s="86"/>
      <c r="D379" s="40"/>
      <c r="E379" s="40"/>
      <c r="F379" s="40"/>
      <c r="G379" s="40"/>
      <c r="H379" s="40"/>
      <c r="I379" s="40"/>
      <c r="J379" s="40"/>
      <c r="K379" s="40"/>
      <c r="L379" s="40"/>
      <c r="M379" s="40"/>
    </row>
    <row r="380" spans="1:13" ht="12.75" customHeight="1" x14ac:dyDescent="0.2">
      <c r="A380" s="38"/>
      <c r="B380" s="86"/>
      <c r="D380" s="40"/>
      <c r="E380" s="40"/>
      <c r="F380" s="40"/>
      <c r="G380" s="40"/>
      <c r="H380" s="40"/>
      <c r="I380" s="40"/>
      <c r="J380" s="40"/>
      <c r="K380" s="40"/>
      <c r="L380" s="40"/>
      <c r="M380" s="40"/>
    </row>
    <row r="381" spans="1:13" ht="12.75" customHeight="1" x14ac:dyDescent="0.2">
      <c r="A381" s="38"/>
      <c r="B381" s="86"/>
      <c r="D381" s="40"/>
      <c r="E381" s="40"/>
      <c r="F381" s="40"/>
      <c r="G381" s="40"/>
      <c r="H381" s="40"/>
      <c r="I381" s="40"/>
      <c r="J381" s="40"/>
      <c r="K381" s="40"/>
      <c r="L381" s="40"/>
      <c r="M381" s="40"/>
    </row>
    <row r="382" spans="1:13" ht="12.75" customHeight="1" x14ac:dyDescent="0.2">
      <c r="A382" s="38"/>
      <c r="B382" s="86"/>
      <c r="D382" s="40"/>
      <c r="E382" s="40"/>
      <c r="F382" s="40"/>
      <c r="G382" s="40"/>
      <c r="H382" s="40"/>
      <c r="I382" s="40"/>
      <c r="J382" s="40"/>
      <c r="K382" s="40"/>
      <c r="L382" s="40"/>
      <c r="M382" s="40"/>
    </row>
    <row r="383" spans="1:13" ht="12.75" customHeight="1" x14ac:dyDescent="0.2">
      <c r="A383" s="38"/>
      <c r="B383" s="86"/>
      <c r="D383" s="40"/>
      <c r="E383" s="40"/>
      <c r="F383" s="40"/>
      <c r="G383" s="40"/>
      <c r="H383" s="40"/>
      <c r="I383" s="40"/>
      <c r="J383" s="40"/>
      <c r="K383" s="40"/>
      <c r="L383" s="40"/>
      <c r="M383" s="40"/>
    </row>
    <row r="384" spans="1:13" ht="12.75" customHeight="1" x14ac:dyDescent="0.2">
      <c r="A384" s="38"/>
      <c r="B384" s="86"/>
      <c r="D384" s="40"/>
      <c r="E384" s="40"/>
      <c r="F384" s="40"/>
      <c r="G384" s="40"/>
      <c r="H384" s="40"/>
      <c r="I384" s="40"/>
      <c r="J384" s="40"/>
      <c r="K384" s="40"/>
      <c r="L384" s="40"/>
      <c r="M384" s="40"/>
    </row>
    <row r="385" spans="1:13" ht="12.75" customHeight="1" x14ac:dyDescent="0.2">
      <c r="A385" s="38"/>
      <c r="B385" s="86"/>
      <c r="D385" s="40"/>
      <c r="E385" s="40"/>
      <c r="F385" s="40"/>
      <c r="G385" s="40"/>
      <c r="H385" s="40"/>
      <c r="I385" s="40"/>
      <c r="J385" s="40"/>
      <c r="K385" s="40"/>
      <c r="L385" s="40"/>
      <c r="M385" s="40"/>
    </row>
    <row r="386" spans="1:13" ht="12.75" customHeight="1" x14ac:dyDescent="0.2">
      <c r="A386" s="38"/>
      <c r="B386" s="86"/>
      <c r="D386" s="40"/>
      <c r="E386" s="40"/>
      <c r="F386" s="40"/>
      <c r="G386" s="40"/>
      <c r="H386" s="40"/>
      <c r="I386" s="40"/>
      <c r="J386" s="40"/>
      <c r="K386" s="40"/>
      <c r="L386" s="40"/>
      <c r="M386" s="40"/>
    </row>
    <row r="387" spans="1:13" ht="12.75" customHeight="1" x14ac:dyDescent="0.2">
      <c r="A387" s="38"/>
      <c r="B387" s="86"/>
      <c r="D387" s="40"/>
      <c r="E387" s="40"/>
      <c r="F387" s="40"/>
      <c r="G387" s="40"/>
      <c r="H387" s="40"/>
      <c r="I387" s="40"/>
      <c r="J387" s="40"/>
      <c r="K387" s="40"/>
      <c r="L387" s="40"/>
      <c r="M387" s="40"/>
    </row>
    <row r="388" spans="1:13" ht="12.75" customHeight="1" x14ac:dyDescent="0.2">
      <c r="A388" s="38"/>
      <c r="B388" s="86"/>
      <c r="D388" s="40"/>
      <c r="E388" s="40"/>
      <c r="F388" s="40"/>
      <c r="G388" s="40"/>
      <c r="H388" s="40"/>
      <c r="I388" s="40"/>
      <c r="J388" s="40"/>
      <c r="K388" s="40"/>
      <c r="L388" s="40"/>
      <c r="M388" s="40"/>
    </row>
    <row r="389" spans="1:13" ht="12.75" customHeight="1" x14ac:dyDescent="0.2">
      <c r="A389" s="38"/>
      <c r="B389" s="86"/>
      <c r="D389" s="40"/>
      <c r="E389" s="40"/>
      <c r="F389" s="40"/>
      <c r="G389" s="40"/>
      <c r="H389" s="40"/>
      <c r="I389" s="40"/>
      <c r="J389" s="40"/>
      <c r="K389" s="40"/>
      <c r="L389" s="40"/>
      <c r="M389" s="40"/>
    </row>
    <row r="390" spans="1:13" ht="12.75" customHeight="1" x14ac:dyDescent="0.2">
      <c r="A390" s="38"/>
      <c r="B390" s="86"/>
      <c r="D390" s="40"/>
      <c r="E390" s="40"/>
      <c r="F390" s="40"/>
      <c r="G390" s="40"/>
      <c r="H390" s="40"/>
      <c r="I390" s="40"/>
      <c r="J390" s="40"/>
      <c r="K390" s="40"/>
      <c r="L390" s="40"/>
      <c r="M390" s="40"/>
    </row>
    <row r="391" spans="1:13" ht="12.75" customHeight="1" x14ac:dyDescent="0.2">
      <c r="A391" s="38"/>
      <c r="B391" s="86"/>
      <c r="D391" s="40"/>
      <c r="E391" s="40"/>
      <c r="F391" s="40"/>
      <c r="G391" s="40"/>
      <c r="H391" s="40"/>
      <c r="I391" s="40"/>
      <c r="J391" s="40"/>
      <c r="K391" s="40"/>
      <c r="L391" s="40"/>
      <c r="M391" s="40"/>
    </row>
    <row r="392" spans="1:13" ht="12.75" customHeight="1" x14ac:dyDescent="0.2">
      <c r="A392" s="38"/>
      <c r="B392" s="86"/>
      <c r="D392" s="40"/>
      <c r="E392" s="40"/>
      <c r="F392" s="40"/>
      <c r="G392" s="40"/>
      <c r="H392" s="40"/>
      <c r="I392" s="40"/>
      <c r="J392" s="40"/>
      <c r="K392" s="40"/>
      <c r="L392" s="40"/>
      <c r="M392" s="40"/>
    </row>
    <row r="393" spans="1:13" ht="12.75" customHeight="1" x14ac:dyDescent="0.2">
      <c r="A393" s="38"/>
      <c r="B393" s="86"/>
      <c r="D393" s="40"/>
      <c r="E393" s="40"/>
      <c r="F393" s="40"/>
      <c r="G393" s="40"/>
      <c r="H393" s="40"/>
      <c r="I393" s="40"/>
      <c r="J393" s="40"/>
      <c r="K393" s="40"/>
      <c r="L393" s="40"/>
      <c r="M393" s="40"/>
    </row>
    <row r="394" spans="1:13" ht="12.75" customHeight="1" x14ac:dyDescent="0.2">
      <c r="A394" s="38"/>
      <c r="B394" s="86"/>
      <c r="D394" s="40"/>
      <c r="E394" s="40"/>
      <c r="F394" s="40"/>
      <c r="G394" s="40"/>
      <c r="H394" s="40"/>
      <c r="I394" s="40"/>
      <c r="J394" s="40"/>
      <c r="K394" s="40"/>
      <c r="L394" s="40"/>
      <c r="M394" s="40"/>
    </row>
    <row r="395" spans="1:13" ht="12.75" customHeight="1" x14ac:dyDescent="0.2">
      <c r="A395" s="38"/>
      <c r="B395" s="86"/>
      <c r="D395" s="40"/>
      <c r="E395" s="40"/>
      <c r="F395" s="40"/>
      <c r="G395" s="40"/>
      <c r="H395" s="40"/>
      <c r="I395" s="40"/>
      <c r="J395" s="40"/>
      <c r="K395" s="40"/>
      <c r="L395" s="40"/>
      <c r="M395" s="40"/>
    </row>
    <row r="396" spans="1:13" ht="12.75" customHeight="1" x14ac:dyDescent="0.2">
      <c r="A396" s="38"/>
      <c r="B396" s="86"/>
      <c r="D396" s="40"/>
      <c r="E396" s="40"/>
      <c r="F396" s="40"/>
      <c r="G396" s="40"/>
      <c r="H396" s="40"/>
      <c r="I396" s="40"/>
      <c r="J396" s="40"/>
      <c r="K396" s="40"/>
      <c r="L396" s="40"/>
      <c r="M396" s="40"/>
    </row>
    <row r="397" spans="1:13" ht="12.75" customHeight="1" x14ac:dyDescent="0.2">
      <c r="A397" s="38"/>
      <c r="B397" s="86"/>
      <c r="D397" s="40"/>
      <c r="E397" s="40"/>
      <c r="F397" s="40"/>
      <c r="G397" s="40"/>
      <c r="H397" s="40"/>
      <c r="I397" s="40"/>
      <c r="J397" s="40"/>
      <c r="K397" s="40"/>
      <c r="L397" s="40"/>
      <c r="M397" s="40"/>
    </row>
    <row r="398" spans="1:13" ht="12.75" customHeight="1" x14ac:dyDescent="0.2">
      <c r="A398" s="38"/>
      <c r="B398" s="86"/>
      <c r="D398" s="40"/>
      <c r="E398" s="40"/>
      <c r="F398" s="40"/>
      <c r="G398" s="40"/>
      <c r="H398" s="40"/>
      <c r="I398" s="40"/>
      <c r="J398" s="40"/>
      <c r="K398" s="40"/>
      <c r="L398" s="40"/>
      <c r="M398" s="40"/>
    </row>
    <row r="399" spans="1:13" ht="12.75" customHeight="1" x14ac:dyDescent="0.2">
      <c r="A399" s="38"/>
      <c r="B399" s="86"/>
      <c r="D399" s="40"/>
      <c r="E399" s="40"/>
      <c r="F399" s="40"/>
      <c r="G399" s="40"/>
      <c r="H399" s="40"/>
      <c r="I399" s="40"/>
      <c r="J399" s="40"/>
      <c r="K399" s="40"/>
      <c r="L399" s="40"/>
      <c r="M399" s="40"/>
    </row>
    <row r="400" spans="1:13" ht="12.75" customHeight="1" x14ac:dyDescent="0.2">
      <c r="A400" s="38"/>
      <c r="B400" s="86"/>
      <c r="D400" s="40"/>
      <c r="E400" s="40"/>
      <c r="F400" s="40"/>
      <c r="G400" s="40"/>
      <c r="H400" s="40"/>
      <c r="I400" s="40"/>
      <c r="J400" s="40"/>
      <c r="K400" s="40"/>
      <c r="L400" s="40"/>
      <c r="M400" s="40"/>
    </row>
    <row r="401" spans="1:13" ht="12.75" customHeight="1" x14ac:dyDescent="0.2">
      <c r="A401" s="38"/>
      <c r="B401" s="86"/>
      <c r="D401" s="40"/>
      <c r="E401" s="40"/>
      <c r="F401" s="40"/>
      <c r="G401" s="40"/>
      <c r="H401" s="40"/>
      <c r="I401" s="40"/>
      <c r="J401" s="40"/>
      <c r="K401" s="40"/>
      <c r="L401" s="40"/>
      <c r="M401" s="40"/>
    </row>
    <row r="402" spans="1:13" ht="12.75" customHeight="1" x14ac:dyDescent="0.2">
      <c r="A402" s="38"/>
      <c r="B402" s="86"/>
      <c r="D402" s="40"/>
      <c r="E402" s="40"/>
      <c r="F402" s="40"/>
      <c r="G402" s="40"/>
      <c r="H402" s="40"/>
      <c r="I402" s="40"/>
      <c r="J402" s="40"/>
      <c r="K402" s="40"/>
      <c r="L402" s="40"/>
      <c r="M402" s="40"/>
    </row>
    <row r="403" spans="1:13" ht="12.75" customHeight="1" x14ac:dyDescent="0.2">
      <c r="A403" s="38"/>
      <c r="B403" s="86"/>
      <c r="D403" s="40"/>
      <c r="E403" s="40"/>
      <c r="F403" s="40"/>
      <c r="G403" s="40"/>
      <c r="H403" s="40"/>
      <c r="I403" s="40"/>
      <c r="J403" s="40"/>
      <c r="K403" s="40"/>
      <c r="L403" s="40"/>
      <c r="M403" s="40"/>
    </row>
    <row r="404" spans="1:13" ht="12.75" customHeight="1" x14ac:dyDescent="0.2">
      <c r="A404" s="38"/>
      <c r="B404" s="86"/>
      <c r="D404" s="40"/>
      <c r="E404" s="40"/>
      <c r="F404" s="40"/>
      <c r="G404" s="40"/>
      <c r="H404" s="40"/>
      <c r="I404" s="40"/>
      <c r="J404" s="40"/>
      <c r="K404" s="40"/>
      <c r="L404" s="40"/>
      <c r="M404" s="40"/>
    </row>
    <row r="405" spans="1:13" ht="12.75" customHeight="1" x14ac:dyDescent="0.2">
      <c r="A405" s="38"/>
      <c r="B405" s="86"/>
      <c r="D405" s="40"/>
      <c r="E405" s="40"/>
      <c r="F405" s="40"/>
      <c r="G405" s="40"/>
      <c r="H405" s="40"/>
      <c r="I405" s="40"/>
      <c r="J405" s="40"/>
      <c r="K405" s="40"/>
      <c r="L405" s="40"/>
      <c r="M405" s="40"/>
    </row>
    <row r="406" spans="1:13" ht="12.75" customHeight="1" x14ac:dyDescent="0.2">
      <c r="A406" s="38"/>
      <c r="B406" s="86"/>
      <c r="D406" s="40"/>
      <c r="E406" s="40"/>
      <c r="F406" s="40"/>
      <c r="G406" s="40"/>
      <c r="H406" s="40"/>
      <c r="I406" s="40"/>
      <c r="J406" s="40"/>
      <c r="K406" s="40"/>
      <c r="L406" s="40"/>
      <c r="M406" s="40"/>
    </row>
    <row r="407" spans="1:13" ht="12.75" customHeight="1" x14ac:dyDescent="0.2">
      <c r="A407" s="38"/>
      <c r="B407" s="86"/>
      <c r="D407" s="40"/>
      <c r="E407" s="40"/>
      <c r="F407" s="40"/>
      <c r="G407" s="40"/>
      <c r="H407" s="40"/>
      <c r="I407" s="40"/>
      <c r="J407" s="40"/>
      <c r="K407" s="40"/>
      <c r="L407" s="40"/>
      <c r="M407" s="40"/>
    </row>
    <row r="408" spans="1:13" ht="12.75" customHeight="1" x14ac:dyDescent="0.2">
      <c r="A408" s="38"/>
      <c r="B408" s="86"/>
      <c r="D408" s="40"/>
      <c r="E408" s="40"/>
      <c r="F408" s="40"/>
      <c r="G408" s="40"/>
      <c r="H408" s="40"/>
      <c r="I408" s="40"/>
      <c r="J408" s="40"/>
      <c r="K408" s="40"/>
      <c r="L408" s="40"/>
      <c r="M408" s="40"/>
    </row>
    <row r="409" spans="1:13" ht="12.75" customHeight="1" x14ac:dyDescent="0.2">
      <c r="A409" s="38"/>
      <c r="B409" s="86"/>
      <c r="D409" s="40"/>
      <c r="E409" s="40"/>
      <c r="F409" s="40"/>
      <c r="G409" s="40"/>
      <c r="H409" s="40"/>
      <c r="I409" s="40"/>
      <c r="J409" s="40"/>
      <c r="K409" s="40"/>
      <c r="L409" s="40"/>
      <c r="M409" s="40"/>
    </row>
    <row r="410" spans="1:13" ht="12.75" customHeight="1" x14ac:dyDescent="0.2">
      <c r="A410" s="38"/>
      <c r="B410" s="86"/>
      <c r="D410" s="40"/>
      <c r="E410" s="40"/>
      <c r="F410" s="40"/>
      <c r="G410" s="40"/>
      <c r="H410" s="40"/>
      <c r="I410" s="40"/>
      <c r="J410" s="40"/>
      <c r="K410" s="40"/>
      <c r="L410" s="40"/>
      <c r="M410" s="40"/>
    </row>
    <row r="411" spans="1:13" ht="12.75" customHeight="1" x14ac:dyDescent="0.2">
      <c r="A411" s="38"/>
      <c r="B411" s="86"/>
      <c r="D411" s="40"/>
      <c r="E411" s="40"/>
      <c r="F411" s="40"/>
      <c r="G411" s="40"/>
      <c r="H411" s="40"/>
      <c r="I411" s="40"/>
      <c r="J411" s="40"/>
      <c r="K411" s="40"/>
      <c r="L411" s="40"/>
      <c r="M411" s="40"/>
    </row>
    <row r="412" spans="1:13" ht="12.75" customHeight="1" x14ac:dyDescent="0.2">
      <c r="A412" s="38"/>
      <c r="B412" s="86"/>
      <c r="D412" s="40"/>
      <c r="E412" s="40"/>
      <c r="F412" s="40"/>
      <c r="G412" s="40"/>
      <c r="H412" s="40"/>
      <c r="I412" s="40"/>
      <c r="J412" s="40"/>
      <c r="K412" s="40"/>
      <c r="L412" s="40"/>
      <c r="M412" s="40"/>
    </row>
    <row r="413" spans="1:13" ht="12.75" customHeight="1" x14ac:dyDescent="0.2">
      <c r="A413" s="38"/>
      <c r="B413" s="86"/>
      <c r="D413" s="40"/>
      <c r="E413" s="40"/>
      <c r="F413" s="40"/>
      <c r="G413" s="40"/>
      <c r="H413" s="40"/>
      <c r="I413" s="40"/>
      <c r="J413" s="40"/>
      <c r="K413" s="40"/>
      <c r="L413" s="40"/>
      <c r="M413" s="40"/>
    </row>
    <row r="414" spans="1:13" ht="12.75" customHeight="1" x14ac:dyDescent="0.2">
      <c r="A414" s="38"/>
      <c r="B414" s="86"/>
      <c r="D414" s="40"/>
      <c r="E414" s="40"/>
      <c r="F414" s="40"/>
      <c r="G414" s="40"/>
      <c r="H414" s="40"/>
      <c r="I414" s="40"/>
      <c r="J414" s="40"/>
      <c r="K414" s="40"/>
      <c r="L414" s="40"/>
      <c r="M414" s="40"/>
    </row>
    <row r="415" spans="1:13" ht="12.75" customHeight="1" x14ac:dyDescent="0.2">
      <c r="A415" s="38"/>
      <c r="B415" s="86"/>
      <c r="D415" s="40"/>
      <c r="E415" s="40"/>
      <c r="F415" s="40"/>
      <c r="G415" s="40"/>
      <c r="H415" s="40"/>
      <c r="I415" s="40"/>
      <c r="J415" s="40"/>
      <c r="K415" s="40"/>
      <c r="L415" s="40"/>
      <c r="M415" s="40"/>
    </row>
    <row r="416" spans="1:13" ht="12.75" customHeight="1" x14ac:dyDescent="0.2">
      <c r="A416" s="38"/>
      <c r="B416" s="86"/>
      <c r="D416" s="40"/>
      <c r="E416" s="40"/>
      <c r="F416" s="40"/>
      <c r="G416" s="40"/>
      <c r="H416" s="40"/>
      <c r="I416" s="40"/>
      <c r="J416" s="40"/>
      <c r="K416" s="40"/>
      <c r="L416" s="40"/>
      <c r="M416" s="40"/>
    </row>
    <row r="417" spans="1:13" ht="12.75" customHeight="1" x14ac:dyDescent="0.2">
      <c r="A417" s="38"/>
      <c r="B417" s="86"/>
      <c r="D417" s="40"/>
      <c r="E417" s="40"/>
      <c r="F417" s="40"/>
      <c r="G417" s="40"/>
      <c r="H417" s="40"/>
      <c r="I417" s="40"/>
      <c r="J417" s="40"/>
      <c r="K417" s="40"/>
      <c r="L417" s="40"/>
      <c r="M417" s="40"/>
    </row>
    <row r="418" spans="1:13" ht="12.75" customHeight="1" x14ac:dyDescent="0.2">
      <c r="A418" s="38"/>
      <c r="B418" s="86"/>
      <c r="D418" s="40"/>
      <c r="E418" s="40"/>
      <c r="F418" s="40"/>
      <c r="G418" s="40"/>
      <c r="H418" s="40"/>
      <c r="I418" s="40"/>
      <c r="J418" s="40"/>
      <c r="K418" s="40"/>
      <c r="L418" s="40"/>
      <c r="M418" s="40"/>
    </row>
    <row r="419" spans="1:13" ht="12.75" customHeight="1" x14ac:dyDescent="0.2">
      <c r="A419" s="38"/>
      <c r="B419" s="86"/>
      <c r="D419" s="40"/>
      <c r="E419" s="40"/>
      <c r="F419" s="40"/>
      <c r="G419" s="40"/>
      <c r="H419" s="40"/>
      <c r="I419" s="40"/>
      <c r="J419" s="40"/>
      <c r="K419" s="40"/>
      <c r="L419" s="40"/>
      <c r="M419" s="40"/>
    </row>
    <row r="420" spans="1:13" ht="12.75" customHeight="1" x14ac:dyDescent="0.2">
      <c r="A420" s="38"/>
      <c r="B420" s="86"/>
      <c r="D420" s="40"/>
      <c r="E420" s="40"/>
      <c r="F420" s="40"/>
      <c r="G420" s="40"/>
      <c r="H420" s="40"/>
      <c r="I420" s="40"/>
      <c r="J420" s="40"/>
      <c r="K420" s="40"/>
      <c r="L420" s="40"/>
      <c r="M420" s="40"/>
    </row>
    <row r="421" spans="1:13" ht="12.75" customHeight="1" x14ac:dyDescent="0.2">
      <c r="A421" s="38"/>
      <c r="B421" s="86"/>
      <c r="D421" s="40"/>
      <c r="E421" s="40"/>
      <c r="F421" s="40"/>
      <c r="G421" s="40"/>
      <c r="H421" s="40"/>
      <c r="I421" s="40"/>
      <c r="J421" s="40"/>
      <c r="K421" s="40"/>
      <c r="L421" s="40"/>
      <c r="M421" s="40"/>
    </row>
    <row r="422" spans="1:13" ht="12.75" customHeight="1" x14ac:dyDescent="0.2">
      <c r="A422" s="38"/>
      <c r="B422" s="86"/>
      <c r="D422" s="40"/>
      <c r="E422" s="40"/>
      <c r="F422" s="40"/>
      <c r="G422" s="40"/>
      <c r="H422" s="40"/>
      <c r="I422" s="40"/>
      <c r="J422" s="40"/>
      <c r="K422" s="40"/>
      <c r="L422" s="40"/>
      <c r="M422" s="40"/>
    </row>
    <row r="423" spans="1:13" ht="12.75" customHeight="1" x14ac:dyDescent="0.2">
      <c r="A423" s="38"/>
      <c r="B423" s="86"/>
      <c r="D423" s="40"/>
      <c r="E423" s="40"/>
      <c r="F423" s="40"/>
      <c r="G423" s="40"/>
      <c r="H423" s="40"/>
      <c r="I423" s="40"/>
      <c r="J423" s="40"/>
      <c r="K423" s="40"/>
      <c r="L423" s="40"/>
      <c r="M423" s="40"/>
    </row>
    <row r="424" spans="1:13" ht="12.75" customHeight="1" x14ac:dyDescent="0.2">
      <c r="A424" s="38"/>
      <c r="B424" s="86"/>
      <c r="D424" s="40"/>
      <c r="E424" s="40"/>
      <c r="F424" s="40"/>
      <c r="G424" s="40"/>
      <c r="H424" s="40"/>
      <c r="I424" s="40"/>
      <c r="J424" s="40"/>
      <c r="K424" s="40"/>
      <c r="L424" s="40"/>
      <c r="M424" s="40"/>
    </row>
    <row r="425" spans="1:13" ht="12.75" customHeight="1" x14ac:dyDescent="0.2">
      <c r="A425" s="38"/>
      <c r="B425" s="86"/>
      <c r="D425" s="40"/>
      <c r="E425" s="40"/>
      <c r="F425" s="40"/>
      <c r="G425" s="40"/>
      <c r="H425" s="40"/>
      <c r="I425" s="40"/>
      <c r="J425" s="40"/>
      <c r="K425" s="40"/>
      <c r="L425" s="40"/>
      <c r="M425" s="40"/>
    </row>
    <row r="426" spans="1:13" ht="12.75" customHeight="1" x14ac:dyDescent="0.2">
      <c r="A426" s="38"/>
      <c r="B426" s="86"/>
      <c r="D426" s="40"/>
      <c r="E426" s="40"/>
      <c r="F426" s="40"/>
      <c r="G426" s="40"/>
      <c r="H426" s="40"/>
      <c r="I426" s="40"/>
      <c r="J426" s="40"/>
      <c r="K426" s="40"/>
      <c r="L426" s="40"/>
      <c r="M426" s="40"/>
    </row>
    <row r="427" spans="1:13" ht="12.75" customHeight="1" x14ac:dyDescent="0.2">
      <c r="A427" s="38"/>
      <c r="B427" s="86"/>
      <c r="D427" s="40"/>
      <c r="E427" s="40"/>
      <c r="F427" s="40"/>
      <c r="G427" s="40"/>
      <c r="H427" s="40"/>
      <c r="I427" s="40"/>
      <c r="J427" s="40"/>
      <c r="K427" s="40"/>
      <c r="L427" s="40"/>
      <c r="M427" s="40"/>
    </row>
    <row r="428" spans="1:13" ht="12.75" customHeight="1" x14ac:dyDescent="0.2">
      <c r="A428" s="38"/>
      <c r="B428" s="86"/>
      <c r="D428" s="40"/>
      <c r="E428" s="40"/>
      <c r="F428" s="40"/>
      <c r="G428" s="40"/>
      <c r="H428" s="40"/>
      <c r="I428" s="40"/>
      <c r="J428" s="40"/>
      <c r="K428" s="40"/>
      <c r="L428" s="40"/>
      <c r="M428" s="40"/>
    </row>
    <row r="429" spans="1:13" ht="12.75" customHeight="1" x14ac:dyDescent="0.2">
      <c r="A429" s="38"/>
      <c r="B429" s="86"/>
      <c r="D429" s="40"/>
      <c r="E429" s="40"/>
      <c r="F429" s="40"/>
      <c r="G429" s="40"/>
      <c r="H429" s="40"/>
      <c r="I429" s="40"/>
      <c r="J429" s="40"/>
      <c r="K429" s="40"/>
      <c r="L429" s="40"/>
      <c r="M429" s="40"/>
    </row>
    <row r="430" spans="1:13" ht="12.75" customHeight="1" x14ac:dyDescent="0.2">
      <c r="A430" s="38"/>
      <c r="B430" s="86"/>
      <c r="D430" s="40"/>
      <c r="E430" s="40"/>
      <c r="F430" s="40"/>
      <c r="G430" s="40"/>
      <c r="H430" s="40"/>
      <c r="I430" s="40"/>
      <c r="J430" s="40"/>
      <c r="K430" s="40"/>
      <c r="L430" s="40"/>
      <c r="M430" s="40"/>
    </row>
    <row r="431" spans="1:13" ht="12.75" customHeight="1" x14ac:dyDescent="0.2">
      <c r="A431" s="38"/>
      <c r="B431" s="86"/>
      <c r="D431" s="40"/>
      <c r="E431" s="40"/>
      <c r="F431" s="40"/>
      <c r="G431" s="40"/>
      <c r="H431" s="40"/>
      <c r="I431" s="40"/>
      <c r="J431" s="40"/>
      <c r="K431" s="40"/>
      <c r="L431" s="40"/>
      <c r="M431" s="40"/>
    </row>
    <row r="432" spans="1:13" ht="12.75" customHeight="1" x14ac:dyDescent="0.2">
      <c r="A432" s="38"/>
      <c r="B432" s="86"/>
      <c r="D432" s="40"/>
      <c r="E432" s="40"/>
      <c r="F432" s="40"/>
      <c r="G432" s="40"/>
      <c r="H432" s="40"/>
      <c r="I432" s="40"/>
      <c r="J432" s="40"/>
      <c r="K432" s="40"/>
      <c r="L432" s="40"/>
      <c r="M432" s="40"/>
    </row>
    <row r="433" spans="1:13" ht="12.75" customHeight="1" x14ac:dyDescent="0.2">
      <c r="A433" s="38"/>
      <c r="B433" s="86"/>
      <c r="D433" s="40"/>
      <c r="E433" s="40"/>
      <c r="F433" s="40"/>
      <c r="G433" s="40"/>
      <c r="H433" s="40"/>
      <c r="I433" s="40"/>
      <c r="J433" s="40"/>
      <c r="K433" s="40"/>
      <c r="L433" s="40"/>
      <c r="M433" s="40"/>
    </row>
    <row r="434" spans="1:13" ht="12.75" customHeight="1" x14ac:dyDescent="0.2">
      <c r="A434" s="38"/>
      <c r="B434" s="86"/>
      <c r="D434" s="40"/>
      <c r="E434" s="40"/>
      <c r="F434" s="40"/>
      <c r="G434" s="40"/>
      <c r="H434" s="40"/>
      <c r="I434" s="40"/>
      <c r="J434" s="40"/>
      <c r="K434" s="40"/>
      <c r="L434" s="40"/>
      <c r="M434" s="40"/>
    </row>
    <row r="435" spans="1:13" ht="12.75" customHeight="1" x14ac:dyDescent="0.2">
      <c r="A435" s="38"/>
      <c r="B435" s="86"/>
      <c r="D435" s="40"/>
      <c r="E435" s="40"/>
      <c r="F435" s="40"/>
      <c r="G435" s="40"/>
      <c r="H435" s="40"/>
      <c r="I435" s="40"/>
      <c r="J435" s="40"/>
      <c r="K435" s="40"/>
      <c r="L435" s="40"/>
      <c r="M435" s="40"/>
    </row>
    <row r="436" spans="1:13" ht="12.75" customHeight="1" x14ac:dyDescent="0.2">
      <c r="A436" s="38"/>
      <c r="B436" s="86"/>
      <c r="D436" s="40"/>
      <c r="E436" s="40"/>
      <c r="F436" s="40"/>
      <c r="G436" s="40"/>
      <c r="H436" s="40"/>
      <c r="I436" s="40"/>
      <c r="J436" s="40"/>
      <c r="K436" s="40"/>
      <c r="L436" s="40"/>
      <c r="M436" s="40"/>
    </row>
    <row r="437" spans="1:13" ht="12.75" customHeight="1" x14ac:dyDescent="0.2">
      <c r="A437" s="38"/>
      <c r="B437" s="86"/>
      <c r="D437" s="40"/>
      <c r="E437" s="40"/>
      <c r="F437" s="40"/>
      <c r="G437" s="40"/>
      <c r="H437" s="40"/>
      <c r="I437" s="40"/>
      <c r="J437" s="40"/>
      <c r="K437" s="40"/>
      <c r="L437" s="40"/>
      <c r="M437" s="40"/>
    </row>
    <row r="438" spans="1:13" ht="12.75" customHeight="1" x14ac:dyDescent="0.2">
      <c r="A438" s="38"/>
      <c r="B438" s="86"/>
      <c r="D438" s="40"/>
      <c r="E438" s="40"/>
      <c r="F438" s="40"/>
      <c r="G438" s="40"/>
      <c r="H438" s="40"/>
      <c r="I438" s="40"/>
      <c r="J438" s="40"/>
      <c r="K438" s="40"/>
      <c r="L438" s="40"/>
      <c r="M438" s="40"/>
    </row>
    <row r="439" spans="1:13" ht="12.75" customHeight="1" x14ac:dyDescent="0.2">
      <c r="A439" s="38"/>
      <c r="B439" s="86"/>
      <c r="D439" s="40"/>
      <c r="E439" s="40"/>
      <c r="F439" s="40"/>
      <c r="G439" s="40"/>
      <c r="H439" s="40"/>
      <c r="I439" s="40"/>
      <c r="J439" s="40"/>
      <c r="K439" s="40"/>
      <c r="L439" s="40"/>
      <c r="M439" s="40"/>
    </row>
    <row r="440" spans="1:13" ht="12.75" customHeight="1" x14ac:dyDescent="0.2">
      <c r="A440" s="38"/>
      <c r="B440" s="86"/>
      <c r="D440" s="40"/>
      <c r="E440" s="40"/>
      <c r="F440" s="40"/>
      <c r="G440" s="40"/>
      <c r="H440" s="40"/>
      <c r="I440" s="40"/>
      <c r="J440" s="40"/>
      <c r="K440" s="40"/>
      <c r="L440" s="40"/>
      <c r="M440" s="40"/>
    </row>
    <row r="441" spans="1:13" ht="12.75" customHeight="1" x14ac:dyDescent="0.2">
      <c r="A441" s="38"/>
      <c r="B441" s="86"/>
      <c r="D441" s="40"/>
      <c r="E441" s="40"/>
      <c r="F441" s="40"/>
      <c r="G441" s="40"/>
      <c r="H441" s="40"/>
      <c r="I441" s="40"/>
      <c r="J441" s="40"/>
      <c r="K441" s="40"/>
      <c r="L441" s="40"/>
      <c r="M441" s="40"/>
    </row>
    <row r="442" spans="1:13" ht="12.75" customHeight="1" x14ac:dyDescent="0.2">
      <c r="A442" s="38"/>
      <c r="B442" s="86"/>
      <c r="D442" s="40"/>
      <c r="E442" s="40"/>
      <c r="F442" s="40"/>
      <c r="G442" s="40"/>
      <c r="H442" s="40"/>
      <c r="I442" s="40"/>
      <c r="J442" s="40"/>
      <c r="K442" s="40"/>
      <c r="L442" s="40"/>
      <c r="M442" s="40"/>
    </row>
    <row r="443" spans="1:13" ht="12.75" customHeight="1" x14ac:dyDescent="0.2">
      <c r="A443" s="38"/>
      <c r="B443" s="86"/>
      <c r="D443" s="40"/>
      <c r="E443" s="40"/>
      <c r="F443" s="40"/>
      <c r="G443" s="40"/>
      <c r="H443" s="40"/>
      <c r="I443" s="40"/>
      <c r="J443" s="40"/>
      <c r="K443" s="40"/>
      <c r="L443" s="40"/>
      <c r="M443" s="40"/>
    </row>
    <row r="444" spans="1:13" ht="12.75" customHeight="1" x14ac:dyDescent="0.2">
      <c r="A444" s="38"/>
      <c r="B444" s="86"/>
      <c r="D444" s="40"/>
      <c r="E444" s="40"/>
      <c r="F444" s="40"/>
      <c r="G444" s="40"/>
      <c r="H444" s="40"/>
      <c r="I444" s="40"/>
      <c r="J444" s="40"/>
      <c r="K444" s="40"/>
      <c r="L444" s="40"/>
      <c r="M444" s="40"/>
    </row>
    <row r="445" spans="1:13" ht="12.75" customHeight="1" x14ac:dyDescent="0.2">
      <c r="A445" s="38"/>
      <c r="B445" s="86"/>
      <c r="D445" s="40"/>
      <c r="E445" s="40"/>
      <c r="F445" s="40"/>
      <c r="G445" s="40"/>
      <c r="H445" s="40"/>
      <c r="I445" s="40"/>
      <c r="J445" s="40"/>
      <c r="K445" s="40"/>
      <c r="L445" s="40"/>
      <c r="M445" s="40"/>
    </row>
    <row r="446" spans="1:13" ht="12.75" customHeight="1" x14ac:dyDescent="0.2">
      <c r="A446" s="38"/>
      <c r="B446" s="86"/>
      <c r="D446" s="40"/>
      <c r="E446" s="40"/>
      <c r="F446" s="40"/>
      <c r="G446" s="40"/>
      <c r="H446" s="40"/>
      <c r="I446" s="40"/>
      <c r="J446" s="40"/>
      <c r="K446" s="40"/>
      <c r="L446" s="40"/>
      <c r="M446" s="40"/>
    </row>
    <row r="447" spans="1:13" ht="12.75" customHeight="1" x14ac:dyDescent="0.2">
      <c r="A447" s="38"/>
      <c r="B447" s="86"/>
      <c r="D447" s="40"/>
      <c r="E447" s="40"/>
      <c r="F447" s="40"/>
      <c r="G447" s="40"/>
      <c r="H447" s="40"/>
      <c r="I447" s="40"/>
      <c r="J447" s="40"/>
      <c r="K447" s="40"/>
      <c r="L447" s="40"/>
      <c r="M447" s="40"/>
    </row>
    <row r="448" spans="1:13" ht="12.75" customHeight="1" x14ac:dyDescent="0.2">
      <c r="A448" s="38"/>
      <c r="B448" s="86"/>
      <c r="D448" s="40"/>
      <c r="E448" s="40"/>
      <c r="F448" s="40"/>
      <c r="G448" s="40"/>
      <c r="H448" s="40"/>
      <c r="I448" s="40"/>
      <c r="J448" s="40"/>
      <c r="K448" s="40"/>
      <c r="L448" s="40"/>
      <c r="M448" s="40"/>
    </row>
    <row r="449" spans="1:13" ht="12.75" customHeight="1" x14ac:dyDescent="0.2">
      <c r="A449" s="38"/>
      <c r="B449" s="86"/>
      <c r="D449" s="40"/>
      <c r="E449" s="40"/>
      <c r="F449" s="40"/>
      <c r="G449" s="40"/>
      <c r="H449" s="40"/>
      <c r="I449" s="40"/>
      <c r="J449" s="40"/>
      <c r="K449" s="40"/>
      <c r="L449" s="40"/>
      <c r="M449" s="40"/>
    </row>
    <row r="450" spans="1:13" ht="12.75" customHeight="1" x14ac:dyDescent="0.2">
      <c r="A450" s="38"/>
      <c r="B450" s="86"/>
      <c r="D450" s="40"/>
      <c r="E450" s="40"/>
      <c r="F450" s="40"/>
      <c r="G450" s="40"/>
      <c r="H450" s="40"/>
      <c r="I450" s="40"/>
      <c r="J450" s="40"/>
      <c r="K450" s="40"/>
      <c r="L450" s="40"/>
      <c r="M450" s="40"/>
    </row>
    <row r="451" spans="1:13" ht="12.75" customHeight="1" x14ac:dyDescent="0.2">
      <c r="A451" s="38"/>
      <c r="B451" s="86"/>
      <c r="D451" s="40"/>
      <c r="E451" s="40"/>
      <c r="F451" s="40"/>
      <c r="G451" s="40"/>
      <c r="H451" s="40"/>
      <c r="I451" s="40"/>
      <c r="J451" s="40"/>
      <c r="K451" s="40"/>
      <c r="L451" s="40"/>
      <c r="M451" s="40"/>
    </row>
    <row r="452" spans="1:13" ht="12.75" customHeight="1" x14ac:dyDescent="0.2">
      <c r="A452" s="38"/>
      <c r="B452" s="86"/>
      <c r="D452" s="40"/>
      <c r="E452" s="40"/>
      <c r="F452" s="40"/>
      <c r="G452" s="40"/>
      <c r="H452" s="40"/>
      <c r="I452" s="40"/>
      <c r="J452" s="40"/>
      <c r="K452" s="40"/>
      <c r="L452" s="40"/>
      <c r="M452" s="40"/>
    </row>
    <row r="453" spans="1:13" ht="12.75" customHeight="1" x14ac:dyDescent="0.2">
      <c r="A453" s="38"/>
      <c r="B453" s="86"/>
      <c r="D453" s="40"/>
      <c r="E453" s="40"/>
      <c r="F453" s="40"/>
      <c r="G453" s="40"/>
      <c r="H453" s="40"/>
      <c r="I453" s="40"/>
      <c r="J453" s="40"/>
      <c r="K453" s="40"/>
      <c r="L453" s="40"/>
      <c r="M453" s="40"/>
    </row>
    <row r="454" spans="1:13" ht="12.75" customHeight="1" x14ac:dyDescent="0.2">
      <c r="A454" s="38"/>
      <c r="B454" s="86"/>
      <c r="D454" s="40"/>
      <c r="E454" s="40"/>
      <c r="F454" s="40"/>
      <c r="G454" s="40"/>
      <c r="H454" s="40"/>
      <c r="I454" s="40"/>
      <c r="J454" s="40"/>
      <c r="K454" s="40"/>
      <c r="L454" s="40"/>
      <c r="M454" s="40"/>
    </row>
    <row r="455" spans="1:13" ht="12.75" customHeight="1" x14ac:dyDescent="0.2">
      <c r="A455" s="38"/>
      <c r="B455" s="86"/>
      <c r="D455" s="40"/>
      <c r="E455" s="40"/>
      <c r="F455" s="40"/>
      <c r="G455" s="40"/>
      <c r="H455" s="40"/>
      <c r="I455" s="40"/>
      <c r="J455" s="40"/>
      <c r="K455" s="40"/>
      <c r="L455" s="40"/>
      <c r="M455" s="40"/>
    </row>
    <row r="456" spans="1:13" ht="12.75" customHeight="1" x14ac:dyDescent="0.2">
      <c r="A456" s="38"/>
      <c r="B456" s="86"/>
      <c r="D456" s="40"/>
      <c r="E456" s="40"/>
      <c r="F456" s="40"/>
      <c r="G456" s="40"/>
      <c r="H456" s="40"/>
      <c r="I456" s="40"/>
      <c r="J456" s="40"/>
      <c r="K456" s="40"/>
      <c r="L456" s="40"/>
      <c r="M456" s="40"/>
    </row>
    <row r="457" spans="1:13" ht="12.75" customHeight="1" x14ac:dyDescent="0.2">
      <c r="A457" s="38"/>
      <c r="B457" s="86"/>
      <c r="D457" s="40"/>
      <c r="E457" s="40"/>
      <c r="F457" s="40"/>
      <c r="G457" s="40"/>
      <c r="H457" s="40"/>
      <c r="I457" s="40"/>
      <c r="J457" s="40"/>
      <c r="K457" s="40"/>
      <c r="L457" s="40"/>
      <c r="M457" s="40"/>
    </row>
    <row r="458" spans="1:13" ht="12.75" customHeight="1" x14ac:dyDescent="0.2">
      <c r="A458" s="38"/>
      <c r="B458" s="86"/>
      <c r="D458" s="40"/>
      <c r="E458" s="40"/>
      <c r="F458" s="40"/>
      <c r="G458" s="40"/>
      <c r="H458" s="40"/>
      <c r="I458" s="40"/>
      <c r="J458" s="40"/>
      <c r="K458" s="40"/>
      <c r="L458" s="40"/>
      <c r="M458" s="40"/>
    </row>
    <row r="459" spans="1:13" ht="12.75" customHeight="1" x14ac:dyDescent="0.2">
      <c r="A459" s="38"/>
      <c r="B459" s="86"/>
      <c r="D459" s="40"/>
      <c r="E459" s="40"/>
      <c r="F459" s="40"/>
      <c r="G459" s="40"/>
      <c r="H459" s="40"/>
      <c r="I459" s="40"/>
      <c r="J459" s="40"/>
      <c r="K459" s="40"/>
      <c r="L459" s="40"/>
      <c r="M459" s="40"/>
    </row>
    <row r="460" spans="1:13" ht="12.75" customHeight="1" x14ac:dyDescent="0.2">
      <c r="A460" s="38"/>
      <c r="B460" s="86"/>
      <c r="D460" s="40"/>
      <c r="E460" s="40"/>
      <c r="F460" s="40"/>
      <c r="G460" s="40"/>
      <c r="H460" s="40"/>
      <c r="I460" s="40"/>
      <c r="J460" s="40"/>
      <c r="K460" s="40"/>
      <c r="L460" s="40"/>
      <c r="M460" s="40"/>
    </row>
    <row r="461" spans="1:13" ht="12.75" customHeight="1" x14ac:dyDescent="0.2">
      <c r="A461" s="38"/>
      <c r="B461" s="86"/>
      <c r="D461" s="40"/>
      <c r="E461" s="40"/>
      <c r="F461" s="40"/>
      <c r="G461" s="40"/>
      <c r="H461" s="40"/>
      <c r="I461" s="40"/>
      <c r="J461" s="40"/>
      <c r="K461" s="40"/>
      <c r="L461" s="40"/>
      <c r="M461" s="40"/>
    </row>
    <row r="462" spans="1:13" ht="12.75" customHeight="1" x14ac:dyDescent="0.2">
      <c r="A462" s="38"/>
      <c r="B462" s="86"/>
      <c r="D462" s="40"/>
      <c r="E462" s="40"/>
      <c r="F462" s="40"/>
      <c r="G462" s="40"/>
      <c r="H462" s="40"/>
      <c r="I462" s="40"/>
      <c r="J462" s="40"/>
      <c r="K462" s="40"/>
      <c r="L462" s="40"/>
      <c r="M462" s="40"/>
    </row>
    <row r="463" spans="1:13" ht="12.75" customHeight="1" x14ac:dyDescent="0.2">
      <c r="A463" s="38"/>
      <c r="B463" s="86"/>
      <c r="D463" s="40"/>
      <c r="E463" s="40"/>
      <c r="F463" s="40"/>
      <c r="G463" s="40"/>
      <c r="H463" s="40"/>
      <c r="I463" s="40"/>
      <c r="J463" s="40"/>
      <c r="K463" s="40"/>
      <c r="L463" s="40"/>
      <c r="M463" s="40"/>
    </row>
    <row r="464" spans="1:13" ht="12.75" customHeight="1" x14ac:dyDescent="0.2">
      <c r="A464" s="38"/>
      <c r="B464" s="86"/>
      <c r="D464" s="40"/>
      <c r="E464" s="40"/>
      <c r="F464" s="40"/>
      <c r="G464" s="40"/>
      <c r="H464" s="40"/>
      <c r="I464" s="40"/>
      <c r="J464" s="40"/>
      <c r="K464" s="40"/>
      <c r="L464" s="40"/>
      <c r="M464" s="40"/>
    </row>
    <row r="465" spans="1:13" ht="12.75" customHeight="1" x14ac:dyDescent="0.2">
      <c r="A465" s="38"/>
      <c r="B465" s="86"/>
      <c r="D465" s="40"/>
      <c r="E465" s="40"/>
      <c r="F465" s="40"/>
      <c r="G465" s="40"/>
      <c r="H465" s="40"/>
      <c r="I465" s="40"/>
      <c r="J465" s="40"/>
      <c r="K465" s="40"/>
      <c r="L465" s="40"/>
      <c r="M465" s="40"/>
    </row>
    <row r="466" spans="1:13" ht="12.75" customHeight="1" x14ac:dyDescent="0.2">
      <c r="A466" s="38"/>
      <c r="B466" s="86"/>
      <c r="D466" s="40"/>
      <c r="E466" s="40"/>
      <c r="F466" s="40"/>
      <c r="G466" s="40"/>
      <c r="H466" s="40"/>
      <c r="I466" s="40"/>
      <c r="J466" s="40"/>
      <c r="K466" s="40"/>
      <c r="L466" s="40"/>
      <c r="M466" s="40"/>
    </row>
    <row r="467" spans="1:13" ht="12.75" customHeight="1" x14ac:dyDescent="0.2">
      <c r="A467" s="38"/>
      <c r="B467" s="86"/>
      <c r="D467" s="40"/>
      <c r="E467" s="40"/>
      <c r="F467" s="40"/>
      <c r="G467" s="40"/>
      <c r="H467" s="40"/>
      <c r="I467" s="40"/>
      <c r="J467" s="40"/>
      <c r="K467" s="40"/>
      <c r="L467" s="40"/>
      <c r="M467" s="40"/>
    </row>
    <row r="468" spans="1:13" ht="12.75" customHeight="1" x14ac:dyDescent="0.2">
      <c r="A468" s="38"/>
      <c r="B468" s="86"/>
      <c r="D468" s="40"/>
      <c r="E468" s="40"/>
      <c r="F468" s="40"/>
      <c r="G468" s="40"/>
      <c r="H468" s="40"/>
      <c r="I468" s="40"/>
      <c r="J468" s="40"/>
      <c r="K468" s="40"/>
      <c r="L468" s="40"/>
      <c r="M468" s="40"/>
    </row>
    <row r="469" spans="1:13" ht="12.75" customHeight="1" x14ac:dyDescent="0.2">
      <c r="A469" s="38"/>
      <c r="B469" s="86"/>
      <c r="D469" s="40"/>
      <c r="E469" s="40"/>
      <c r="F469" s="40"/>
      <c r="G469" s="40"/>
      <c r="H469" s="40"/>
      <c r="I469" s="40"/>
      <c r="J469" s="40"/>
      <c r="K469" s="40"/>
      <c r="L469" s="40"/>
      <c r="M469" s="40"/>
    </row>
    <row r="470" spans="1:13" ht="12.75" customHeight="1" x14ac:dyDescent="0.2">
      <c r="A470" s="38"/>
      <c r="B470" s="86"/>
      <c r="D470" s="40"/>
      <c r="E470" s="40"/>
      <c r="F470" s="40"/>
      <c r="G470" s="40"/>
      <c r="H470" s="40"/>
      <c r="I470" s="40"/>
      <c r="J470" s="40"/>
      <c r="K470" s="40"/>
      <c r="L470" s="40"/>
      <c r="M470" s="40"/>
    </row>
    <row r="471" spans="1:13" ht="12.75" customHeight="1" x14ac:dyDescent="0.2">
      <c r="A471" s="38"/>
      <c r="B471" s="86"/>
      <c r="D471" s="40"/>
      <c r="E471" s="40"/>
      <c r="F471" s="40"/>
      <c r="G471" s="40"/>
      <c r="H471" s="40"/>
      <c r="I471" s="40"/>
      <c r="J471" s="40"/>
      <c r="K471" s="40"/>
      <c r="L471" s="40"/>
      <c r="M471" s="40"/>
    </row>
    <row r="472" spans="1:13" ht="12.75" customHeight="1" x14ac:dyDescent="0.2">
      <c r="A472" s="38"/>
      <c r="B472" s="86"/>
      <c r="D472" s="40"/>
      <c r="E472" s="40"/>
      <c r="F472" s="40"/>
      <c r="G472" s="40"/>
      <c r="H472" s="40"/>
      <c r="I472" s="40"/>
      <c r="J472" s="40"/>
      <c r="K472" s="40"/>
      <c r="L472" s="40"/>
      <c r="M472" s="40"/>
    </row>
    <row r="473" spans="1:13" ht="12.75" customHeight="1" x14ac:dyDescent="0.2">
      <c r="A473" s="38"/>
      <c r="B473" s="86"/>
      <c r="D473" s="40"/>
      <c r="E473" s="40"/>
      <c r="F473" s="40"/>
      <c r="G473" s="40"/>
      <c r="H473" s="40"/>
      <c r="I473" s="40"/>
      <c r="J473" s="40"/>
      <c r="K473" s="40"/>
      <c r="L473" s="40"/>
      <c r="M473" s="40"/>
    </row>
    <row r="474" spans="1:13" ht="12.75" customHeight="1" x14ac:dyDescent="0.2">
      <c r="A474" s="38"/>
      <c r="B474" s="86"/>
      <c r="D474" s="40"/>
      <c r="E474" s="40"/>
      <c r="F474" s="40"/>
      <c r="G474" s="40"/>
      <c r="H474" s="40"/>
      <c r="I474" s="40"/>
      <c r="J474" s="40"/>
      <c r="K474" s="40"/>
      <c r="L474" s="40"/>
      <c r="M474" s="40"/>
    </row>
    <row r="475" spans="1:13" ht="12.75" customHeight="1" x14ac:dyDescent="0.2">
      <c r="A475" s="38"/>
      <c r="B475" s="86"/>
      <c r="D475" s="40"/>
      <c r="E475" s="40"/>
      <c r="F475" s="40"/>
      <c r="G475" s="40"/>
      <c r="H475" s="40"/>
      <c r="I475" s="40"/>
      <c r="J475" s="40"/>
      <c r="K475" s="40"/>
      <c r="L475" s="40"/>
      <c r="M475" s="40"/>
    </row>
    <row r="476" spans="1:13" ht="12.75" customHeight="1" x14ac:dyDescent="0.2">
      <c r="A476" s="38"/>
      <c r="B476" s="86"/>
      <c r="D476" s="40"/>
      <c r="E476" s="40"/>
      <c r="F476" s="40"/>
      <c r="G476" s="40"/>
      <c r="H476" s="40"/>
      <c r="I476" s="40"/>
      <c r="J476" s="40"/>
      <c r="K476" s="40"/>
      <c r="L476" s="40"/>
      <c r="M476" s="40"/>
    </row>
    <row r="477" spans="1:13" ht="12.75" customHeight="1" x14ac:dyDescent="0.2">
      <c r="A477" s="38"/>
      <c r="B477" s="86"/>
      <c r="D477" s="40"/>
      <c r="E477" s="40"/>
      <c r="F477" s="40"/>
      <c r="G477" s="40"/>
      <c r="H477" s="40"/>
      <c r="I477" s="40"/>
      <c r="J477" s="40"/>
      <c r="K477" s="40"/>
      <c r="L477" s="40"/>
      <c r="M477" s="40"/>
    </row>
    <row r="478" spans="1:13" ht="12.75" customHeight="1" x14ac:dyDescent="0.2">
      <c r="A478" s="38"/>
      <c r="B478" s="86"/>
      <c r="D478" s="40"/>
      <c r="E478" s="40"/>
      <c r="F478" s="40"/>
      <c r="G478" s="40"/>
      <c r="H478" s="40"/>
      <c r="I478" s="40"/>
      <c r="J478" s="40"/>
      <c r="K478" s="40"/>
      <c r="L478" s="40"/>
      <c r="M478" s="40"/>
    </row>
    <row r="479" spans="1:13" ht="12.75" customHeight="1" x14ac:dyDescent="0.2">
      <c r="A479" s="38"/>
      <c r="B479" s="86"/>
      <c r="D479" s="40"/>
      <c r="E479" s="40"/>
      <c r="F479" s="40"/>
      <c r="G479" s="40"/>
      <c r="H479" s="40"/>
      <c r="I479" s="40"/>
      <c r="J479" s="40"/>
      <c r="K479" s="40"/>
      <c r="L479" s="40"/>
      <c r="M479" s="40"/>
    </row>
    <row r="480" spans="1:13" ht="12.75" customHeight="1" x14ac:dyDescent="0.2">
      <c r="A480" s="38"/>
      <c r="B480" s="86"/>
      <c r="D480" s="40"/>
      <c r="E480" s="40"/>
      <c r="F480" s="40"/>
      <c r="G480" s="40"/>
      <c r="H480" s="40"/>
      <c r="I480" s="40"/>
      <c r="J480" s="40"/>
      <c r="K480" s="40"/>
      <c r="L480" s="40"/>
      <c r="M480" s="40"/>
    </row>
    <row r="481" spans="1:13" ht="12.75" customHeight="1" x14ac:dyDescent="0.2">
      <c r="A481" s="38"/>
      <c r="B481" s="86"/>
      <c r="D481" s="40"/>
      <c r="E481" s="40"/>
      <c r="F481" s="40"/>
      <c r="G481" s="40"/>
      <c r="H481" s="40"/>
      <c r="I481" s="40"/>
      <c r="J481" s="40"/>
      <c r="K481" s="40"/>
      <c r="L481" s="40"/>
      <c r="M481" s="40"/>
    </row>
    <row r="482" spans="1:13" ht="12.75" customHeight="1" x14ac:dyDescent="0.2">
      <c r="A482" s="38"/>
      <c r="B482" s="86"/>
      <c r="D482" s="40"/>
      <c r="E482" s="40"/>
      <c r="F482" s="40"/>
      <c r="G482" s="40"/>
      <c r="H482" s="40"/>
      <c r="I482" s="40"/>
      <c r="J482" s="40"/>
      <c r="K482" s="40"/>
      <c r="L482" s="40"/>
      <c r="M482" s="40"/>
    </row>
    <row r="483" spans="1:13" ht="12.75" customHeight="1" x14ac:dyDescent="0.2">
      <c r="A483" s="38"/>
      <c r="B483" s="86"/>
      <c r="D483" s="40"/>
      <c r="E483" s="40"/>
      <c r="F483" s="40"/>
      <c r="G483" s="40"/>
      <c r="H483" s="40"/>
      <c r="I483" s="40"/>
      <c r="J483" s="40"/>
      <c r="K483" s="40"/>
      <c r="L483" s="40"/>
      <c r="M483" s="40"/>
    </row>
    <row r="484" spans="1:13" ht="12.75" customHeight="1" x14ac:dyDescent="0.2">
      <c r="A484" s="38"/>
      <c r="B484" s="86"/>
      <c r="D484" s="40"/>
      <c r="E484" s="40"/>
      <c r="F484" s="40"/>
      <c r="G484" s="40"/>
      <c r="H484" s="40"/>
      <c r="I484" s="40"/>
      <c r="J484" s="40"/>
      <c r="K484" s="40"/>
      <c r="L484" s="40"/>
      <c r="M484" s="40"/>
    </row>
    <row r="485" spans="1:13" ht="12.75" customHeight="1" x14ac:dyDescent="0.2">
      <c r="A485" s="38"/>
      <c r="B485" s="86"/>
      <c r="D485" s="40"/>
      <c r="E485" s="40"/>
      <c r="F485" s="40"/>
      <c r="G485" s="40"/>
      <c r="H485" s="40"/>
      <c r="I485" s="40"/>
      <c r="J485" s="40"/>
      <c r="K485" s="40"/>
      <c r="L485" s="40"/>
      <c r="M485" s="40"/>
    </row>
    <row r="486" spans="1:13" ht="12.75" customHeight="1" x14ac:dyDescent="0.2">
      <c r="A486" s="38"/>
      <c r="B486" s="86"/>
      <c r="D486" s="40"/>
      <c r="E486" s="40"/>
      <c r="F486" s="40"/>
      <c r="G486" s="40"/>
      <c r="H486" s="40"/>
      <c r="I486" s="40"/>
      <c r="J486" s="40"/>
      <c r="K486" s="40"/>
      <c r="L486" s="40"/>
      <c r="M486" s="40"/>
    </row>
    <row r="487" spans="1:13" ht="12.75" customHeight="1" x14ac:dyDescent="0.2">
      <c r="A487" s="38"/>
      <c r="B487" s="86"/>
      <c r="D487" s="40"/>
      <c r="E487" s="40"/>
      <c r="F487" s="40"/>
      <c r="G487" s="40"/>
      <c r="H487" s="40"/>
      <c r="I487" s="40"/>
      <c r="J487" s="40"/>
      <c r="K487" s="40"/>
      <c r="L487" s="40"/>
      <c r="M487" s="40"/>
    </row>
    <row r="488" spans="1:13" ht="12.75" customHeight="1" x14ac:dyDescent="0.2">
      <c r="A488" s="38"/>
      <c r="B488" s="86"/>
      <c r="D488" s="40"/>
      <c r="E488" s="40"/>
      <c r="F488" s="40"/>
      <c r="G488" s="40"/>
      <c r="H488" s="40"/>
      <c r="I488" s="40"/>
      <c r="J488" s="40"/>
      <c r="K488" s="40"/>
      <c r="L488" s="40"/>
      <c r="M488" s="40"/>
    </row>
    <row r="489" spans="1:13" ht="12.75" customHeight="1" x14ac:dyDescent="0.2">
      <c r="A489" s="38"/>
      <c r="B489" s="86"/>
      <c r="D489" s="40"/>
      <c r="E489" s="40"/>
      <c r="F489" s="40"/>
      <c r="G489" s="40"/>
      <c r="H489" s="40"/>
      <c r="I489" s="40"/>
      <c r="J489" s="40"/>
      <c r="K489" s="40"/>
      <c r="L489" s="40"/>
      <c r="M489" s="40"/>
    </row>
    <row r="490" spans="1:13" ht="12.75" customHeight="1" x14ac:dyDescent="0.2">
      <c r="A490" s="38"/>
      <c r="B490" s="86"/>
      <c r="D490" s="40"/>
      <c r="E490" s="40"/>
      <c r="F490" s="40"/>
      <c r="G490" s="40"/>
      <c r="H490" s="40"/>
      <c r="I490" s="40"/>
      <c r="J490" s="40"/>
      <c r="K490" s="40"/>
      <c r="L490" s="40"/>
      <c r="M490" s="40"/>
    </row>
    <row r="491" spans="1:13" ht="12.75" customHeight="1" x14ac:dyDescent="0.2">
      <c r="A491" s="38"/>
      <c r="B491" s="86"/>
      <c r="D491" s="40"/>
      <c r="E491" s="40"/>
      <c r="F491" s="40"/>
      <c r="G491" s="40"/>
      <c r="H491" s="40"/>
      <c r="I491" s="40"/>
      <c r="J491" s="40"/>
      <c r="K491" s="40"/>
      <c r="L491" s="40"/>
      <c r="M491" s="40"/>
    </row>
    <row r="492" spans="1:13" ht="12.75" customHeight="1" x14ac:dyDescent="0.2">
      <c r="A492" s="38"/>
      <c r="B492" s="86"/>
      <c r="D492" s="40"/>
      <c r="E492" s="40"/>
      <c r="F492" s="40"/>
      <c r="G492" s="40"/>
      <c r="H492" s="40"/>
      <c r="I492" s="40"/>
      <c r="J492" s="40"/>
      <c r="K492" s="40"/>
      <c r="L492" s="40"/>
      <c r="M492" s="40"/>
    </row>
    <row r="493" spans="1:13" ht="12.75" customHeight="1" x14ac:dyDescent="0.2">
      <c r="A493" s="38"/>
      <c r="B493" s="86"/>
      <c r="D493" s="40"/>
      <c r="E493" s="40"/>
      <c r="F493" s="40"/>
      <c r="G493" s="40"/>
      <c r="H493" s="40"/>
      <c r="I493" s="40"/>
      <c r="J493" s="40"/>
      <c r="K493" s="40"/>
      <c r="L493" s="40"/>
      <c r="M493" s="40"/>
    </row>
    <row r="494" spans="1:13" ht="12.75" customHeight="1" x14ac:dyDescent="0.2">
      <c r="A494" s="38"/>
      <c r="B494" s="86"/>
      <c r="D494" s="40"/>
      <c r="E494" s="40"/>
      <c r="F494" s="40"/>
      <c r="G494" s="40"/>
      <c r="H494" s="40"/>
      <c r="I494" s="40"/>
      <c r="J494" s="40"/>
      <c r="K494" s="40"/>
      <c r="L494" s="40"/>
      <c r="M494" s="40"/>
    </row>
    <row r="495" spans="1:13" ht="12.75" customHeight="1" x14ac:dyDescent="0.2">
      <c r="A495" s="38"/>
      <c r="B495" s="86"/>
      <c r="D495" s="40"/>
      <c r="E495" s="40"/>
      <c r="F495" s="40"/>
      <c r="G495" s="40"/>
      <c r="H495" s="40"/>
      <c r="I495" s="40"/>
      <c r="J495" s="40"/>
      <c r="K495" s="40"/>
      <c r="L495" s="40"/>
      <c r="M495" s="40"/>
    </row>
    <row r="496" spans="1:13" ht="12.75" customHeight="1" x14ac:dyDescent="0.2">
      <c r="A496" s="38"/>
      <c r="B496" s="86"/>
      <c r="D496" s="40"/>
      <c r="E496" s="40"/>
      <c r="F496" s="40"/>
      <c r="G496" s="40"/>
      <c r="H496" s="40"/>
      <c r="I496" s="40"/>
      <c r="J496" s="40"/>
      <c r="K496" s="40"/>
      <c r="L496" s="40"/>
      <c r="M496" s="40"/>
    </row>
    <row r="497" spans="1:13" ht="12.75" customHeight="1" x14ac:dyDescent="0.2">
      <c r="A497" s="38"/>
      <c r="B497" s="86"/>
      <c r="D497" s="40"/>
      <c r="E497" s="40"/>
      <c r="F497" s="40"/>
      <c r="G497" s="40"/>
      <c r="H497" s="40"/>
      <c r="I497" s="40"/>
      <c r="J497" s="40"/>
      <c r="K497" s="40"/>
      <c r="L497" s="40"/>
      <c r="M497" s="40"/>
    </row>
    <row r="498" spans="1:13" ht="12.75" customHeight="1" x14ac:dyDescent="0.2">
      <c r="A498" s="38"/>
      <c r="B498" s="86"/>
      <c r="D498" s="40"/>
      <c r="E498" s="40"/>
      <c r="F498" s="40"/>
      <c r="G498" s="40"/>
      <c r="H498" s="40"/>
      <c r="I498" s="40"/>
      <c r="J498" s="40"/>
      <c r="K498" s="40"/>
      <c r="L498" s="40"/>
      <c r="M498" s="40"/>
    </row>
    <row r="499" spans="1:13" ht="12.75" customHeight="1" x14ac:dyDescent="0.2">
      <c r="A499" s="38"/>
      <c r="B499" s="86"/>
      <c r="D499" s="40"/>
      <c r="E499" s="40"/>
      <c r="F499" s="40"/>
      <c r="G499" s="40"/>
      <c r="H499" s="40"/>
      <c r="I499" s="40"/>
      <c r="J499" s="40"/>
      <c r="K499" s="40"/>
      <c r="L499" s="40"/>
      <c r="M499" s="40"/>
    </row>
    <row r="500" spans="1:13" ht="12.75" customHeight="1" x14ac:dyDescent="0.2">
      <c r="A500" s="38"/>
      <c r="B500" s="86"/>
      <c r="D500" s="40"/>
      <c r="E500" s="40"/>
      <c r="F500" s="40"/>
      <c r="G500" s="40"/>
      <c r="H500" s="40"/>
      <c r="I500" s="40"/>
      <c r="J500" s="40"/>
      <c r="K500" s="40"/>
      <c r="L500" s="40"/>
      <c r="M500" s="40"/>
    </row>
    <row r="501" spans="1:13" ht="12.75" customHeight="1" x14ac:dyDescent="0.2">
      <c r="A501" s="38"/>
      <c r="B501" s="86"/>
      <c r="D501" s="40"/>
      <c r="E501" s="40"/>
      <c r="F501" s="40"/>
      <c r="G501" s="40"/>
      <c r="H501" s="40"/>
      <c r="I501" s="40"/>
      <c r="J501" s="40"/>
      <c r="K501" s="40"/>
      <c r="L501" s="40"/>
      <c r="M501" s="40"/>
    </row>
    <row r="502" spans="1:13" ht="12.75" customHeight="1" x14ac:dyDescent="0.2">
      <c r="A502" s="38"/>
      <c r="B502" s="86"/>
      <c r="D502" s="40"/>
      <c r="E502" s="40"/>
      <c r="F502" s="40"/>
      <c r="G502" s="40"/>
      <c r="H502" s="40"/>
      <c r="I502" s="40"/>
      <c r="J502" s="40"/>
      <c r="K502" s="40"/>
      <c r="L502" s="40"/>
      <c r="M502" s="40"/>
    </row>
    <row r="503" spans="1:13" ht="12.75" customHeight="1" x14ac:dyDescent="0.2">
      <c r="A503" s="38"/>
      <c r="B503" s="86"/>
      <c r="D503" s="40"/>
      <c r="E503" s="40"/>
      <c r="F503" s="40"/>
      <c r="G503" s="40"/>
      <c r="H503" s="40"/>
      <c r="I503" s="40"/>
      <c r="J503" s="40"/>
      <c r="K503" s="40"/>
      <c r="L503" s="40"/>
      <c r="M503" s="40"/>
    </row>
    <row r="504" spans="1:13" ht="12.75" customHeight="1" x14ac:dyDescent="0.2">
      <c r="A504" s="38"/>
      <c r="B504" s="86"/>
      <c r="D504" s="40"/>
      <c r="E504" s="40"/>
      <c r="F504" s="40"/>
      <c r="G504" s="40"/>
      <c r="H504" s="40"/>
      <c r="I504" s="40"/>
      <c r="J504" s="40"/>
      <c r="K504" s="40"/>
      <c r="L504" s="40"/>
      <c r="M504" s="40"/>
    </row>
    <row r="505" spans="1:13" ht="12.75" customHeight="1" x14ac:dyDescent="0.2">
      <c r="A505" s="38"/>
      <c r="B505" s="86"/>
      <c r="D505" s="40"/>
      <c r="E505" s="40"/>
      <c r="F505" s="40"/>
      <c r="G505" s="40"/>
      <c r="H505" s="40"/>
      <c r="I505" s="40"/>
      <c r="J505" s="40"/>
      <c r="K505" s="40"/>
      <c r="L505" s="40"/>
      <c r="M505" s="40"/>
    </row>
    <row r="506" spans="1:13" ht="12.75" customHeight="1" x14ac:dyDescent="0.2">
      <c r="A506" s="38"/>
      <c r="B506" s="86"/>
      <c r="D506" s="40"/>
      <c r="E506" s="40"/>
      <c r="F506" s="40"/>
      <c r="G506" s="40"/>
      <c r="H506" s="40"/>
      <c r="I506" s="40"/>
      <c r="J506" s="40"/>
      <c r="K506" s="40"/>
      <c r="L506" s="40"/>
      <c r="M506" s="40"/>
    </row>
    <row r="507" spans="1:13" ht="12.75" customHeight="1" x14ac:dyDescent="0.2">
      <c r="A507" s="38"/>
      <c r="B507" s="86"/>
      <c r="D507" s="40"/>
      <c r="E507" s="40"/>
      <c r="F507" s="40"/>
      <c r="G507" s="40"/>
      <c r="H507" s="40"/>
      <c r="I507" s="40"/>
      <c r="J507" s="40"/>
      <c r="K507" s="40"/>
      <c r="L507" s="40"/>
      <c r="M507" s="40"/>
    </row>
    <row r="508" spans="1:13" ht="12.75" customHeight="1" x14ac:dyDescent="0.2">
      <c r="A508" s="38"/>
      <c r="B508" s="86"/>
      <c r="D508" s="40"/>
      <c r="E508" s="40"/>
      <c r="F508" s="40"/>
      <c r="G508" s="40"/>
      <c r="H508" s="40"/>
      <c r="I508" s="40"/>
      <c r="J508" s="40"/>
      <c r="K508" s="40"/>
      <c r="L508" s="40"/>
      <c r="M508" s="40"/>
    </row>
    <row r="509" spans="1:13" ht="12.75" customHeight="1" x14ac:dyDescent="0.2">
      <c r="A509" s="38"/>
      <c r="B509" s="86"/>
      <c r="D509" s="40"/>
      <c r="E509" s="40"/>
      <c r="F509" s="40"/>
      <c r="G509" s="40"/>
      <c r="H509" s="40"/>
      <c r="I509" s="40"/>
      <c r="J509" s="40"/>
      <c r="K509" s="40"/>
      <c r="L509" s="40"/>
      <c r="M509" s="40"/>
    </row>
    <row r="510" spans="1:13" ht="12.75" customHeight="1" x14ac:dyDescent="0.2">
      <c r="A510" s="38"/>
      <c r="B510" s="86"/>
      <c r="D510" s="40"/>
      <c r="E510" s="40"/>
      <c r="F510" s="40"/>
      <c r="G510" s="40"/>
      <c r="H510" s="40"/>
      <c r="I510" s="40"/>
      <c r="J510" s="40"/>
      <c r="K510" s="40"/>
      <c r="L510" s="40"/>
      <c r="M510" s="40"/>
    </row>
    <row r="511" spans="1:13" ht="12.75" customHeight="1" x14ac:dyDescent="0.2">
      <c r="A511" s="38"/>
      <c r="B511" s="86"/>
      <c r="D511" s="40"/>
      <c r="E511" s="40"/>
      <c r="F511" s="40"/>
      <c r="G511" s="40"/>
      <c r="H511" s="40"/>
      <c r="I511" s="40"/>
      <c r="J511" s="40"/>
      <c r="K511" s="40"/>
      <c r="L511" s="40"/>
      <c r="M511" s="40"/>
    </row>
    <row r="512" spans="1:13" ht="12.75" customHeight="1" x14ac:dyDescent="0.2">
      <c r="A512" s="38"/>
      <c r="B512" s="86"/>
      <c r="D512" s="40"/>
      <c r="E512" s="40"/>
      <c r="F512" s="40"/>
      <c r="G512" s="40"/>
      <c r="H512" s="40"/>
      <c r="I512" s="40"/>
      <c r="J512" s="40"/>
      <c r="K512" s="40"/>
      <c r="L512" s="40"/>
      <c r="M512" s="40"/>
    </row>
    <row r="513" spans="1:13" ht="12.75" customHeight="1" x14ac:dyDescent="0.2">
      <c r="A513" s="38"/>
      <c r="B513" s="86"/>
      <c r="D513" s="40"/>
      <c r="E513" s="40"/>
      <c r="F513" s="40"/>
      <c r="G513" s="40"/>
      <c r="H513" s="40"/>
      <c r="I513" s="40"/>
      <c r="J513" s="40"/>
      <c r="K513" s="40"/>
      <c r="L513" s="40"/>
      <c r="M513" s="40"/>
    </row>
    <row r="514" spans="1:13" ht="12.75" customHeight="1" x14ac:dyDescent="0.2">
      <c r="A514" s="38"/>
      <c r="B514" s="86"/>
      <c r="D514" s="40"/>
      <c r="E514" s="40"/>
      <c r="F514" s="40"/>
      <c r="G514" s="40"/>
      <c r="H514" s="40"/>
      <c r="I514" s="40"/>
      <c r="J514" s="40"/>
      <c r="K514" s="40"/>
      <c r="L514" s="40"/>
      <c r="M514" s="40"/>
    </row>
    <row r="515" spans="1:13" ht="12.75" customHeight="1" x14ac:dyDescent="0.2">
      <c r="A515" s="38"/>
      <c r="B515" s="86"/>
      <c r="D515" s="40"/>
      <c r="E515" s="40"/>
      <c r="F515" s="40"/>
      <c r="G515" s="40"/>
      <c r="H515" s="40"/>
      <c r="I515" s="40"/>
      <c r="J515" s="40"/>
      <c r="K515" s="40"/>
      <c r="L515" s="40"/>
      <c r="M515" s="40"/>
    </row>
    <row r="516" spans="1:13" ht="12.75" customHeight="1" x14ac:dyDescent="0.2">
      <c r="A516" s="38"/>
      <c r="B516" s="86"/>
      <c r="D516" s="40"/>
      <c r="E516" s="40"/>
      <c r="F516" s="40"/>
      <c r="G516" s="40"/>
      <c r="H516" s="40"/>
      <c r="I516" s="40"/>
      <c r="J516" s="40"/>
      <c r="K516" s="40"/>
      <c r="L516" s="40"/>
      <c r="M516" s="40"/>
    </row>
    <row r="517" spans="1:13" ht="12.75" customHeight="1" x14ac:dyDescent="0.2">
      <c r="A517" s="38"/>
      <c r="B517" s="86"/>
      <c r="D517" s="40"/>
      <c r="E517" s="40"/>
      <c r="F517" s="40"/>
      <c r="G517" s="40"/>
      <c r="H517" s="40"/>
      <c r="I517" s="40"/>
      <c r="J517" s="40"/>
      <c r="K517" s="40"/>
      <c r="L517" s="40"/>
      <c r="M517" s="40"/>
    </row>
    <row r="518" spans="1:13" ht="12.75" customHeight="1" x14ac:dyDescent="0.2">
      <c r="A518" s="38"/>
      <c r="B518" s="86"/>
      <c r="D518" s="40"/>
      <c r="E518" s="40"/>
      <c r="F518" s="40"/>
      <c r="G518" s="40"/>
      <c r="H518" s="40"/>
      <c r="I518" s="40"/>
      <c r="J518" s="40"/>
      <c r="K518" s="40"/>
      <c r="L518" s="40"/>
      <c r="M518" s="40"/>
    </row>
    <row r="519" spans="1:13" ht="12.75" customHeight="1" x14ac:dyDescent="0.2">
      <c r="A519" s="38"/>
      <c r="B519" s="86"/>
      <c r="D519" s="40"/>
      <c r="E519" s="40"/>
      <c r="F519" s="40"/>
      <c r="G519" s="40"/>
      <c r="H519" s="40"/>
      <c r="I519" s="40"/>
      <c r="J519" s="40"/>
      <c r="K519" s="40"/>
      <c r="L519" s="40"/>
      <c r="M519" s="40"/>
    </row>
    <row r="520" spans="1:13" ht="12.75" customHeight="1" x14ac:dyDescent="0.2">
      <c r="A520" s="38"/>
      <c r="B520" s="86"/>
      <c r="D520" s="40"/>
      <c r="E520" s="40"/>
      <c r="F520" s="40"/>
      <c r="G520" s="40"/>
      <c r="H520" s="40"/>
      <c r="I520" s="40"/>
      <c r="J520" s="40"/>
      <c r="K520" s="40"/>
      <c r="L520" s="40"/>
      <c r="M520" s="40"/>
    </row>
    <row r="521" spans="1:13" ht="12.75" customHeight="1" x14ac:dyDescent="0.2">
      <c r="A521" s="38"/>
      <c r="B521" s="86"/>
      <c r="D521" s="40"/>
      <c r="E521" s="40"/>
      <c r="F521" s="40"/>
      <c r="G521" s="40"/>
      <c r="H521" s="40"/>
      <c r="I521" s="40"/>
      <c r="J521" s="40"/>
      <c r="K521" s="40"/>
      <c r="L521" s="40"/>
      <c r="M521" s="40"/>
    </row>
    <row r="522" spans="1:13" ht="12.75" customHeight="1" x14ac:dyDescent="0.2">
      <c r="A522" s="38"/>
      <c r="B522" s="86"/>
      <c r="D522" s="40"/>
      <c r="E522" s="40"/>
      <c r="F522" s="40"/>
      <c r="G522" s="40"/>
      <c r="H522" s="40"/>
      <c r="I522" s="40"/>
      <c r="J522" s="40"/>
      <c r="K522" s="40"/>
      <c r="L522" s="40"/>
      <c r="M522" s="40"/>
    </row>
    <row r="523" spans="1:13" ht="12.75" customHeight="1" x14ac:dyDescent="0.2">
      <c r="A523" s="38"/>
      <c r="B523" s="86"/>
      <c r="D523" s="40"/>
      <c r="E523" s="40"/>
      <c r="F523" s="40"/>
      <c r="G523" s="40"/>
      <c r="H523" s="40"/>
      <c r="I523" s="40"/>
      <c r="J523" s="40"/>
      <c r="K523" s="40"/>
      <c r="L523" s="40"/>
      <c r="M523" s="40"/>
    </row>
    <row r="524" spans="1:13" ht="12.75" customHeight="1" x14ac:dyDescent="0.2">
      <c r="A524" s="38"/>
      <c r="B524" s="86"/>
      <c r="D524" s="40"/>
      <c r="E524" s="40"/>
      <c r="F524" s="40"/>
      <c r="G524" s="40"/>
      <c r="H524" s="40"/>
      <c r="I524" s="40"/>
      <c r="J524" s="40"/>
      <c r="K524" s="40"/>
      <c r="L524" s="40"/>
      <c r="M524" s="40"/>
    </row>
    <row r="525" spans="1:13" ht="12.75" customHeight="1" x14ac:dyDescent="0.2">
      <c r="A525" s="38"/>
      <c r="B525" s="86"/>
      <c r="D525" s="40"/>
      <c r="E525" s="40"/>
      <c r="F525" s="40"/>
      <c r="G525" s="40"/>
      <c r="H525" s="40"/>
      <c r="I525" s="40"/>
      <c r="J525" s="40"/>
      <c r="K525" s="40"/>
      <c r="L525" s="40"/>
      <c r="M525" s="40"/>
    </row>
    <row r="526" spans="1:13" ht="12.75" customHeight="1" x14ac:dyDescent="0.2">
      <c r="A526" s="38"/>
      <c r="B526" s="86"/>
      <c r="D526" s="40"/>
      <c r="E526" s="40"/>
      <c r="F526" s="40"/>
      <c r="G526" s="40"/>
      <c r="H526" s="40"/>
      <c r="I526" s="40"/>
      <c r="J526" s="40"/>
      <c r="K526" s="40"/>
      <c r="L526" s="40"/>
      <c r="M526" s="40"/>
    </row>
    <row r="527" spans="1:13" ht="12.75" customHeight="1" x14ac:dyDescent="0.2">
      <c r="A527" s="38"/>
      <c r="B527" s="86"/>
      <c r="D527" s="40"/>
      <c r="E527" s="40"/>
      <c r="F527" s="40"/>
      <c r="G527" s="40"/>
      <c r="H527" s="40"/>
      <c r="I527" s="40"/>
      <c r="J527" s="40"/>
      <c r="K527" s="40"/>
      <c r="L527" s="40"/>
      <c r="M527" s="40"/>
    </row>
    <row r="528" spans="1:13" ht="12.75" customHeight="1" x14ac:dyDescent="0.2">
      <c r="A528" s="38"/>
      <c r="B528" s="86"/>
      <c r="D528" s="40"/>
      <c r="E528" s="40"/>
      <c r="F528" s="40"/>
      <c r="G528" s="40"/>
      <c r="H528" s="40"/>
      <c r="I528" s="40"/>
      <c r="J528" s="40"/>
      <c r="K528" s="40"/>
      <c r="L528" s="40"/>
      <c r="M528" s="40"/>
    </row>
    <row r="529" spans="1:13" ht="12.75" customHeight="1" x14ac:dyDescent="0.2">
      <c r="A529" s="38"/>
      <c r="B529" s="86"/>
      <c r="D529" s="40"/>
      <c r="E529" s="40"/>
      <c r="F529" s="40"/>
      <c r="G529" s="40"/>
      <c r="H529" s="40"/>
      <c r="I529" s="40"/>
      <c r="J529" s="40"/>
      <c r="K529" s="40"/>
      <c r="L529" s="40"/>
      <c r="M529" s="40"/>
    </row>
    <row r="530" spans="1:13" ht="12.75" customHeight="1" x14ac:dyDescent="0.2">
      <c r="A530" s="38"/>
      <c r="B530" s="86"/>
      <c r="D530" s="40"/>
      <c r="E530" s="40"/>
      <c r="F530" s="40"/>
      <c r="G530" s="40"/>
      <c r="H530" s="40"/>
      <c r="I530" s="40"/>
      <c r="J530" s="40"/>
      <c r="K530" s="40"/>
      <c r="L530" s="40"/>
      <c r="M530" s="40"/>
    </row>
    <row r="531" spans="1:13" ht="12.75" customHeight="1" x14ac:dyDescent="0.2">
      <c r="A531" s="38"/>
      <c r="B531" s="86"/>
      <c r="D531" s="40"/>
      <c r="E531" s="40"/>
      <c r="F531" s="40"/>
      <c r="G531" s="40"/>
      <c r="H531" s="40"/>
      <c r="I531" s="40"/>
      <c r="J531" s="40"/>
      <c r="K531" s="40"/>
      <c r="L531" s="40"/>
      <c r="M531" s="40"/>
    </row>
    <row r="532" spans="1:13" ht="12.75" customHeight="1" x14ac:dyDescent="0.2">
      <c r="A532" s="38"/>
      <c r="B532" s="86"/>
      <c r="D532" s="40"/>
      <c r="E532" s="40"/>
      <c r="F532" s="40"/>
      <c r="G532" s="40"/>
      <c r="H532" s="40"/>
      <c r="I532" s="40"/>
      <c r="J532" s="40"/>
      <c r="K532" s="40"/>
      <c r="L532" s="40"/>
      <c r="M532" s="40"/>
    </row>
    <row r="533" spans="1:13" ht="12.75" customHeight="1" x14ac:dyDescent="0.2">
      <c r="A533" s="38"/>
      <c r="B533" s="86"/>
      <c r="D533" s="40"/>
      <c r="E533" s="40"/>
      <c r="F533" s="40"/>
      <c r="G533" s="40"/>
      <c r="H533" s="40"/>
      <c r="I533" s="40"/>
      <c r="J533" s="40"/>
      <c r="K533" s="40"/>
      <c r="L533" s="40"/>
      <c r="M533" s="40"/>
    </row>
    <row r="534" spans="1:13" ht="12.75" customHeight="1" x14ac:dyDescent="0.2">
      <c r="A534" s="38"/>
      <c r="B534" s="86"/>
      <c r="D534" s="40"/>
      <c r="E534" s="40"/>
      <c r="F534" s="40"/>
      <c r="G534" s="40"/>
      <c r="H534" s="40"/>
      <c r="I534" s="40"/>
      <c r="J534" s="40"/>
      <c r="K534" s="40"/>
      <c r="L534" s="40"/>
      <c r="M534" s="40"/>
    </row>
    <row r="535" spans="1:13" ht="12.75" customHeight="1" x14ac:dyDescent="0.2">
      <c r="A535" s="38"/>
      <c r="B535" s="86"/>
      <c r="D535" s="40"/>
      <c r="E535" s="40"/>
      <c r="F535" s="40"/>
      <c r="G535" s="40"/>
      <c r="H535" s="40"/>
      <c r="I535" s="40"/>
      <c r="J535" s="40"/>
      <c r="K535" s="40"/>
      <c r="L535" s="40"/>
      <c r="M535" s="40"/>
    </row>
    <row r="536" spans="1:13" ht="12.75" customHeight="1" x14ac:dyDescent="0.2">
      <c r="A536" s="38"/>
      <c r="B536" s="86"/>
      <c r="D536" s="40"/>
      <c r="E536" s="40"/>
      <c r="F536" s="40"/>
      <c r="G536" s="40"/>
      <c r="H536" s="40"/>
      <c r="I536" s="40"/>
      <c r="J536" s="40"/>
      <c r="K536" s="40"/>
      <c r="L536" s="40"/>
      <c r="M536" s="40"/>
    </row>
    <row r="537" spans="1:13" ht="12.75" customHeight="1" x14ac:dyDescent="0.2">
      <c r="A537" s="38"/>
      <c r="B537" s="86"/>
      <c r="D537" s="40"/>
      <c r="E537" s="40"/>
      <c r="F537" s="40"/>
      <c r="G537" s="40"/>
      <c r="H537" s="40"/>
      <c r="I537" s="40"/>
      <c r="J537" s="40"/>
      <c r="K537" s="40"/>
      <c r="L537" s="40"/>
      <c r="M537" s="40"/>
    </row>
    <row r="538" spans="1:13" ht="12.75" customHeight="1" x14ac:dyDescent="0.2">
      <c r="A538" s="38"/>
      <c r="B538" s="86"/>
      <c r="D538" s="40"/>
      <c r="E538" s="40"/>
      <c r="F538" s="40"/>
      <c r="G538" s="40"/>
      <c r="H538" s="40"/>
      <c r="I538" s="40"/>
      <c r="J538" s="40"/>
      <c r="K538" s="40"/>
      <c r="L538" s="40"/>
      <c r="M538" s="40"/>
    </row>
    <row r="539" spans="1:13" ht="12.75" customHeight="1" x14ac:dyDescent="0.2">
      <c r="A539" s="38"/>
      <c r="B539" s="86"/>
      <c r="D539" s="40"/>
      <c r="E539" s="40"/>
      <c r="F539" s="40"/>
      <c r="G539" s="40"/>
      <c r="H539" s="40"/>
      <c r="I539" s="40"/>
      <c r="J539" s="40"/>
      <c r="K539" s="40"/>
      <c r="L539" s="40"/>
      <c r="M539" s="40"/>
    </row>
    <row r="540" spans="1:13" ht="12.75" customHeight="1" x14ac:dyDescent="0.2">
      <c r="A540" s="38"/>
      <c r="B540" s="86"/>
      <c r="D540" s="40"/>
      <c r="E540" s="40"/>
      <c r="F540" s="40"/>
      <c r="G540" s="40"/>
      <c r="H540" s="40"/>
      <c r="I540" s="40"/>
      <c r="J540" s="40"/>
      <c r="K540" s="40"/>
      <c r="L540" s="40"/>
      <c r="M540" s="40"/>
    </row>
    <row r="541" spans="1:13" ht="12.75" customHeight="1" x14ac:dyDescent="0.2">
      <c r="A541" s="38"/>
      <c r="B541" s="86"/>
      <c r="D541" s="40"/>
      <c r="E541" s="40"/>
      <c r="F541" s="40"/>
      <c r="G541" s="40"/>
      <c r="H541" s="40"/>
      <c r="I541" s="40"/>
      <c r="J541" s="40"/>
      <c r="K541" s="40"/>
      <c r="L541" s="40"/>
      <c r="M541" s="40"/>
    </row>
    <row r="542" spans="1:13" ht="12.75" customHeight="1" x14ac:dyDescent="0.2">
      <c r="A542" s="38"/>
      <c r="B542" s="86"/>
      <c r="D542" s="40"/>
      <c r="E542" s="40"/>
      <c r="F542" s="40"/>
      <c r="G542" s="40"/>
      <c r="H542" s="40"/>
      <c r="I542" s="40"/>
      <c r="J542" s="40"/>
      <c r="K542" s="40"/>
      <c r="L542" s="40"/>
      <c r="M542" s="40"/>
    </row>
    <row r="543" spans="1:13" ht="12.75" customHeight="1" x14ac:dyDescent="0.2">
      <c r="A543" s="38"/>
      <c r="B543" s="86"/>
      <c r="D543" s="40"/>
      <c r="E543" s="40"/>
      <c r="F543" s="40"/>
      <c r="G543" s="40"/>
      <c r="H543" s="40"/>
      <c r="I543" s="40"/>
      <c r="J543" s="40"/>
      <c r="K543" s="40"/>
      <c r="L543" s="40"/>
      <c r="M543" s="40"/>
    </row>
    <row r="544" spans="1:13" ht="12.75" customHeight="1" x14ac:dyDescent="0.2">
      <c r="A544" s="38"/>
      <c r="B544" s="86"/>
      <c r="D544" s="40"/>
      <c r="E544" s="40"/>
      <c r="F544" s="40"/>
      <c r="G544" s="40"/>
      <c r="H544" s="40"/>
      <c r="I544" s="40"/>
      <c r="J544" s="40"/>
      <c r="K544" s="40"/>
      <c r="L544" s="40"/>
      <c r="M544" s="40"/>
    </row>
    <row r="545" spans="1:13" ht="12.75" customHeight="1" x14ac:dyDescent="0.2">
      <c r="A545" s="38"/>
      <c r="B545" s="86"/>
      <c r="D545" s="40"/>
      <c r="E545" s="40"/>
      <c r="F545" s="40"/>
      <c r="G545" s="40"/>
      <c r="H545" s="40"/>
      <c r="I545" s="40"/>
      <c r="J545" s="40"/>
      <c r="K545" s="40"/>
      <c r="L545" s="40"/>
      <c r="M545" s="40"/>
    </row>
    <row r="546" spans="1:13" ht="12.75" customHeight="1" x14ac:dyDescent="0.2">
      <c r="A546" s="38"/>
      <c r="B546" s="86"/>
      <c r="D546" s="40"/>
      <c r="E546" s="40"/>
      <c r="F546" s="40"/>
      <c r="G546" s="40"/>
      <c r="H546" s="40"/>
      <c r="I546" s="40"/>
      <c r="J546" s="40"/>
      <c r="K546" s="40"/>
      <c r="L546" s="40"/>
      <c r="M546" s="40"/>
    </row>
    <row r="547" spans="1:13" ht="12.75" customHeight="1" x14ac:dyDescent="0.2">
      <c r="A547" s="38"/>
      <c r="B547" s="86"/>
      <c r="D547" s="40"/>
      <c r="E547" s="40"/>
      <c r="F547" s="40"/>
      <c r="G547" s="40"/>
      <c r="H547" s="40"/>
      <c r="I547" s="40"/>
      <c r="J547" s="40"/>
      <c r="K547" s="40"/>
      <c r="L547" s="40"/>
      <c r="M547" s="40"/>
    </row>
    <row r="548" spans="1:13" ht="12.75" customHeight="1" x14ac:dyDescent="0.2">
      <c r="A548" s="38"/>
      <c r="B548" s="86"/>
      <c r="D548" s="40"/>
      <c r="E548" s="40"/>
      <c r="F548" s="40"/>
      <c r="G548" s="40"/>
      <c r="H548" s="40"/>
      <c r="I548" s="40"/>
      <c r="J548" s="40"/>
      <c r="K548" s="40"/>
      <c r="L548" s="40"/>
      <c r="M548" s="40"/>
    </row>
    <row r="549" spans="1:13" ht="12.75" customHeight="1" x14ac:dyDescent="0.2">
      <c r="A549" s="38"/>
      <c r="B549" s="86"/>
      <c r="D549" s="40"/>
      <c r="E549" s="40"/>
      <c r="F549" s="40"/>
      <c r="G549" s="40"/>
      <c r="H549" s="40"/>
      <c r="I549" s="40"/>
      <c r="J549" s="40"/>
      <c r="K549" s="40"/>
      <c r="L549" s="40"/>
      <c r="M549" s="40"/>
    </row>
    <row r="550" spans="1:13" ht="12.75" customHeight="1" x14ac:dyDescent="0.2">
      <c r="A550" s="38"/>
      <c r="B550" s="86"/>
      <c r="D550" s="40"/>
      <c r="E550" s="40"/>
      <c r="F550" s="40"/>
      <c r="G550" s="40"/>
      <c r="H550" s="40"/>
      <c r="I550" s="40"/>
      <c r="J550" s="40"/>
      <c r="K550" s="40"/>
      <c r="L550" s="40"/>
      <c r="M550" s="40"/>
    </row>
    <row r="551" spans="1:13" ht="12.75" customHeight="1" x14ac:dyDescent="0.2">
      <c r="A551" s="38"/>
      <c r="B551" s="86"/>
      <c r="D551" s="40"/>
      <c r="E551" s="40"/>
      <c r="F551" s="40"/>
      <c r="G551" s="40"/>
      <c r="H551" s="40"/>
      <c r="I551" s="40"/>
      <c r="J551" s="40"/>
      <c r="K551" s="40"/>
      <c r="L551" s="40"/>
      <c r="M551" s="40"/>
    </row>
    <row r="552" spans="1:13" ht="12.75" customHeight="1" x14ac:dyDescent="0.2">
      <c r="A552" s="38"/>
      <c r="B552" s="86"/>
      <c r="D552" s="40"/>
      <c r="E552" s="40"/>
      <c r="F552" s="40"/>
      <c r="G552" s="40"/>
      <c r="H552" s="40"/>
      <c r="I552" s="40"/>
      <c r="J552" s="40"/>
      <c r="K552" s="40"/>
      <c r="L552" s="40"/>
      <c r="M552" s="40"/>
    </row>
    <row r="553" spans="1:13" ht="12.75" customHeight="1" x14ac:dyDescent="0.2">
      <c r="A553" s="38"/>
      <c r="B553" s="86"/>
      <c r="D553" s="40"/>
      <c r="E553" s="40"/>
      <c r="F553" s="40"/>
      <c r="G553" s="40"/>
      <c r="H553" s="40"/>
      <c r="I553" s="40"/>
      <c r="J553" s="40"/>
      <c r="K553" s="40"/>
      <c r="L553" s="40"/>
      <c r="M553" s="40"/>
    </row>
    <row r="554" spans="1:13" ht="12.75" customHeight="1" x14ac:dyDescent="0.2">
      <c r="A554" s="38"/>
      <c r="B554" s="86"/>
      <c r="D554" s="40"/>
      <c r="E554" s="40"/>
      <c r="F554" s="40"/>
      <c r="G554" s="40"/>
      <c r="H554" s="40"/>
      <c r="I554" s="40"/>
      <c r="J554" s="40"/>
      <c r="K554" s="40"/>
      <c r="L554" s="40"/>
      <c r="M554" s="40"/>
    </row>
    <row r="555" spans="1:13" ht="12.75" customHeight="1" x14ac:dyDescent="0.2">
      <c r="A555" s="38"/>
      <c r="B555" s="86"/>
      <c r="D555" s="40"/>
      <c r="E555" s="40"/>
      <c r="F555" s="40"/>
      <c r="G555" s="40"/>
      <c r="H555" s="40"/>
      <c r="I555" s="40"/>
      <c r="J555" s="40"/>
      <c r="K555" s="40"/>
      <c r="L555" s="40"/>
      <c r="M555" s="40"/>
    </row>
    <row r="556" spans="1:13" ht="12.75" customHeight="1" x14ac:dyDescent="0.2">
      <c r="A556" s="38"/>
      <c r="B556" s="86"/>
      <c r="D556" s="40"/>
      <c r="E556" s="40"/>
      <c r="F556" s="40"/>
      <c r="G556" s="40"/>
      <c r="H556" s="40"/>
      <c r="I556" s="40"/>
      <c r="J556" s="40"/>
      <c r="K556" s="40"/>
      <c r="L556" s="40"/>
      <c r="M556" s="40"/>
    </row>
    <row r="557" spans="1:13" ht="12.75" customHeight="1" x14ac:dyDescent="0.2">
      <c r="A557" s="38"/>
      <c r="B557" s="86"/>
      <c r="D557" s="40"/>
      <c r="E557" s="40"/>
      <c r="F557" s="40"/>
      <c r="G557" s="40"/>
      <c r="H557" s="40"/>
      <c r="I557" s="40"/>
      <c r="J557" s="40"/>
      <c r="K557" s="40"/>
      <c r="L557" s="40"/>
      <c r="M557" s="40"/>
    </row>
    <row r="558" spans="1:13" ht="12.75" customHeight="1" x14ac:dyDescent="0.2">
      <c r="A558" s="38"/>
      <c r="B558" s="86"/>
      <c r="D558" s="40"/>
      <c r="E558" s="40"/>
      <c r="F558" s="40"/>
      <c r="G558" s="40"/>
      <c r="H558" s="40"/>
      <c r="I558" s="40"/>
      <c r="J558" s="40"/>
      <c r="K558" s="40"/>
      <c r="L558" s="40"/>
      <c r="M558" s="40"/>
    </row>
    <row r="559" spans="1:13" ht="12.75" customHeight="1" x14ac:dyDescent="0.2">
      <c r="A559" s="38"/>
      <c r="B559" s="86"/>
      <c r="D559" s="40"/>
      <c r="E559" s="40"/>
      <c r="F559" s="40"/>
      <c r="G559" s="40"/>
      <c r="H559" s="40"/>
      <c r="I559" s="40"/>
      <c r="J559" s="40"/>
      <c r="K559" s="40"/>
      <c r="L559" s="40"/>
      <c r="M559" s="40"/>
    </row>
    <row r="560" spans="1:13" ht="12.75" customHeight="1" x14ac:dyDescent="0.2">
      <c r="A560" s="38"/>
      <c r="B560" s="86"/>
      <c r="D560" s="40"/>
      <c r="E560" s="40"/>
      <c r="F560" s="40"/>
      <c r="G560" s="40"/>
      <c r="H560" s="40"/>
      <c r="I560" s="40"/>
      <c r="J560" s="40"/>
      <c r="K560" s="40"/>
      <c r="L560" s="40"/>
      <c r="M560" s="40"/>
    </row>
    <row r="561" spans="1:13" ht="12.75" customHeight="1" x14ac:dyDescent="0.2">
      <c r="A561" s="38"/>
      <c r="B561" s="86"/>
      <c r="D561" s="40"/>
      <c r="E561" s="40"/>
      <c r="F561" s="40"/>
      <c r="G561" s="40"/>
      <c r="H561" s="40"/>
      <c r="I561" s="40"/>
      <c r="J561" s="40"/>
      <c r="K561" s="40"/>
      <c r="L561" s="40"/>
      <c r="M561" s="40"/>
    </row>
    <row r="562" spans="1:13" ht="12.75" customHeight="1" x14ac:dyDescent="0.2">
      <c r="A562" s="38"/>
      <c r="B562" s="86"/>
      <c r="D562" s="40"/>
      <c r="E562" s="40"/>
      <c r="F562" s="40"/>
      <c r="G562" s="40"/>
      <c r="H562" s="40"/>
      <c r="I562" s="40"/>
      <c r="J562" s="40"/>
      <c r="K562" s="40"/>
      <c r="L562" s="40"/>
      <c r="M562" s="40"/>
    </row>
    <row r="563" spans="1:13" ht="12.75" customHeight="1" x14ac:dyDescent="0.2">
      <c r="A563" s="38"/>
      <c r="B563" s="86"/>
      <c r="D563" s="40"/>
      <c r="E563" s="40"/>
      <c r="F563" s="40"/>
      <c r="G563" s="40"/>
      <c r="H563" s="40"/>
      <c r="I563" s="40"/>
      <c r="J563" s="40"/>
      <c r="K563" s="40"/>
      <c r="L563" s="40"/>
      <c r="M563" s="40"/>
    </row>
    <row r="564" spans="1:13" ht="12.75" customHeight="1" x14ac:dyDescent="0.2">
      <c r="A564" s="38"/>
      <c r="B564" s="86"/>
      <c r="D564" s="40"/>
      <c r="E564" s="40"/>
      <c r="F564" s="40"/>
      <c r="G564" s="40"/>
      <c r="H564" s="40"/>
      <c r="I564" s="40"/>
      <c r="J564" s="40"/>
      <c r="K564" s="40"/>
      <c r="L564" s="40"/>
      <c r="M564" s="40"/>
    </row>
    <row r="565" spans="1:13" ht="12.75" customHeight="1" x14ac:dyDescent="0.2">
      <c r="A565" s="38"/>
      <c r="B565" s="86"/>
      <c r="D565" s="40"/>
      <c r="E565" s="40"/>
      <c r="F565" s="40"/>
      <c r="G565" s="40"/>
      <c r="H565" s="40"/>
      <c r="I565" s="40"/>
      <c r="J565" s="40"/>
      <c r="K565" s="40"/>
      <c r="L565" s="40"/>
      <c r="M565" s="40"/>
    </row>
    <row r="566" spans="1:13" ht="12.75" customHeight="1" x14ac:dyDescent="0.2">
      <c r="A566" s="38"/>
      <c r="B566" s="86"/>
      <c r="D566" s="40"/>
      <c r="E566" s="40"/>
      <c r="F566" s="40"/>
      <c r="G566" s="40"/>
      <c r="H566" s="40"/>
      <c r="I566" s="40"/>
      <c r="J566" s="40"/>
      <c r="K566" s="40"/>
      <c r="L566" s="40"/>
      <c r="M566" s="40"/>
    </row>
    <row r="567" spans="1:13" ht="12.75" customHeight="1" x14ac:dyDescent="0.2">
      <c r="A567" s="38"/>
      <c r="B567" s="86"/>
      <c r="D567" s="40"/>
      <c r="E567" s="40"/>
      <c r="F567" s="40"/>
      <c r="G567" s="40"/>
      <c r="H567" s="40"/>
      <c r="I567" s="40"/>
      <c r="J567" s="40"/>
      <c r="K567" s="40"/>
      <c r="L567" s="40"/>
      <c r="M567" s="40"/>
    </row>
    <row r="568" spans="1:13" ht="12.75" customHeight="1" x14ac:dyDescent="0.2">
      <c r="A568" s="38"/>
      <c r="B568" s="86"/>
      <c r="D568" s="40"/>
      <c r="E568" s="40"/>
      <c r="F568" s="40"/>
      <c r="G568" s="40"/>
      <c r="H568" s="40"/>
      <c r="I568" s="40"/>
      <c r="J568" s="40"/>
      <c r="K568" s="40"/>
      <c r="L568" s="40"/>
      <c r="M568" s="40"/>
    </row>
    <row r="569" spans="1:13" ht="12.75" customHeight="1" x14ac:dyDescent="0.2">
      <c r="A569" s="38"/>
      <c r="B569" s="86"/>
      <c r="D569" s="40"/>
      <c r="E569" s="40"/>
      <c r="F569" s="40"/>
      <c r="G569" s="40"/>
      <c r="H569" s="40"/>
      <c r="I569" s="40"/>
      <c r="J569" s="40"/>
      <c r="K569" s="40"/>
      <c r="L569" s="40"/>
      <c r="M569" s="40"/>
    </row>
    <row r="570" spans="1:13" ht="12.75" customHeight="1" x14ac:dyDescent="0.2">
      <c r="A570" s="38"/>
      <c r="B570" s="86"/>
      <c r="D570" s="40"/>
      <c r="E570" s="40"/>
      <c r="F570" s="40"/>
      <c r="G570" s="40"/>
      <c r="H570" s="40"/>
      <c r="I570" s="40"/>
      <c r="J570" s="40"/>
      <c r="K570" s="40"/>
      <c r="L570" s="40"/>
      <c r="M570" s="40"/>
    </row>
    <row r="571" spans="1:13" ht="12.75" customHeight="1" x14ac:dyDescent="0.2">
      <c r="A571" s="38"/>
      <c r="B571" s="86"/>
      <c r="D571" s="40"/>
      <c r="E571" s="40"/>
      <c r="F571" s="40"/>
      <c r="G571" s="40"/>
      <c r="H571" s="40"/>
      <c r="I571" s="40"/>
      <c r="J571" s="40"/>
      <c r="K571" s="40"/>
      <c r="L571" s="40"/>
      <c r="M571" s="40"/>
    </row>
    <row r="572" spans="1:13" ht="12.75" customHeight="1" x14ac:dyDescent="0.2">
      <c r="A572" s="38"/>
      <c r="B572" s="86"/>
      <c r="D572" s="40"/>
      <c r="E572" s="40"/>
      <c r="F572" s="40"/>
      <c r="G572" s="40"/>
      <c r="H572" s="40"/>
      <c r="I572" s="40"/>
      <c r="J572" s="40"/>
      <c r="K572" s="40"/>
      <c r="L572" s="40"/>
      <c r="M572" s="40"/>
    </row>
    <row r="573" spans="1:13" ht="12.75" customHeight="1" x14ac:dyDescent="0.2">
      <c r="A573" s="38"/>
      <c r="B573" s="86"/>
      <c r="D573" s="40"/>
      <c r="E573" s="40"/>
      <c r="F573" s="40"/>
      <c r="G573" s="40"/>
      <c r="H573" s="40"/>
      <c r="I573" s="40"/>
      <c r="J573" s="40"/>
      <c r="K573" s="40"/>
      <c r="L573" s="40"/>
      <c r="M573" s="40"/>
    </row>
    <row r="574" spans="1:13" ht="12.75" customHeight="1" x14ac:dyDescent="0.2">
      <c r="A574" s="38"/>
      <c r="B574" s="86"/>
      <c r="D574" s="40"/>
      <c r="E574" s="40"/>
      <c r="F574" s="40"/>
      <c r="G574" s="40"/>
      <c r="H574" s="40"/>
      <c r="I574" s="40"/>
      <c r="J574" s="40"/>
      <c r="K574" s="40"/>
      <c r="L574" s="40"/>
      <c r="M574" s="40"/>
    </row>
    <row r="575" spans="1:13" ht="12.75" customHeight="1" x14ac:dyDescent="0.2">
      <c r="A575" s="38"/>
      <c r="B575" s="86"/>
      <c r="D575" s="40"/>
      <c r="E575" s="40"/>
      <c r="F575" s="40"/>
      <c r="G575" s="40"/>
      <c r="H575" s="40"/>
      <c r="I575" s="40"/>
      <c r="J575" s="40"/>
      <c r="K575" s="40"/>
      <c r="L575" s="40"/>
      <c r="M575" s="40"/>
    </row>
    <row r="576" spans="1:13" ht="12.75" customHeight="1" x14ac:dyDescent="0.2">
      <c r="A576" s="38"/>
      <c r="B576" s="86"/>
      <c r="D576" s="40"/>
      <c r="E576" s="40"/>
      <c r="F576" s="40"/>
      <c r="G576" s="40"/>
      <c r="H576" s="40"/>
      <c r="I576" s="40"/>
      <c r="J576" s="40"/>
      <c r="K576" s="40"/>
      <c r="L576" s="40"/>
      <c r="M576" s="40"/>
    </row>
    <row r="577" spans="1:13" ht="12.75" customHeight="1" x14ac:dyDescent="0.2">
      <c r="A577" s="38"/>
      <c r="B577" s="86"/>
      <c r="D577" s="40"/>
      <c r="E577" s="40"/>
      <c r="F577" s="40"/>
      <c r="G577" s="40"/>
      <c r="H577" s="40"/>
      <c r="I577" s="40"/>
      <c r="J577" s="40"/>
      <c r="K577" s="40"/>
      <c r="L577" s="40"/>
      <c r="M577" s="40"/>
    </row>
    <row r="578" spans="1:13" ht="12.75" customHeight="1" x14ac:dyDescent="0.2">
      <c r="A578" s="38"/>
      <c r="B578" s="86"/>
      <c r="D578" s="40"/>
      <c r="E578" s="40"/>
      <c r="F578" s="40"/>
      <c r="G578" s="40"/>
      <c r="H578" s="40"/>
      <c r="I578" s="40"/>
      <c r="J578" s="40"/>
      <c r="K578" s="40"/>
      <c r="L578" s="40"/>
      <c r="M578" s="40"/>
    </row>
    <row r="579" spans="1:13" ht="12.75" customHeight="1" x14ac:dyDescent="0.2">
      <c r="A579" s="38"/>
      <c r="B579" s="86"/>
      <c r="D579" s="40"/>
      <c r="E579" s="40"/>
      <c r="F579" s="40"/>
      <c r="G579" s="40"/>
      <c r="H579" s="40"/>
      <c r="I579" s="40"/>
      <c r="J579" s="40"/>
      <c r="K579" s="40"/>
      <c r="L579" s="40"/>
      <c r="M579" s="40"/>
    </row>
    <row r="580" spans="1:13" ht="12.75" customHeight="1" x14ac:dyDescent="0.2">
      <c r="A580" s="38"/>
      <c r="B580" s="86"/>
      <c r="D580" s="40"/>
      <c r="E580" s="40"/>
      <c r="F580" s="40"/>
      <c r="G580" s="40"/>
      <c r="H580" s="40"/>
      <c r="I580" s="40"/>
      <c r="J580" s="40"/>
      <c r="K580" s="40"/>
      <c r="L580" s="40"/>
      <c r="M580" s="40"/>
    </row>
    <row r="581" spans="1:13" ht="12.75" customHeight="1" x14ac:dyDescent="0.2">
      <c r="A581" s="38"/>
      <c r="B581" s="86"/>
      <c r="D581" s="40"/>
      <c r="E581" s="40"/>
      <c r="F581" s="40"/>
      <c r="G581" s="40"/>
      <c r="H581" s="40"/>
      <c r="I581" s="40"/>
      <c r="J581" s="40"/>
      <c r="K581" s="40"/>
      <c r="L581" s="40"/>
      <c r="M581" s="40"/>
    </row>
    <row r="582" spans="1:13" ht="12.75" customHeight="1" x14ac:dyDescent="0.2">
      <c r="A582" s="38"/>
      <c r="B582" s="86"/>
      <c r="D582" s="40"/>
      <c r="E582" s="40"/>
      <c r="F582" s="40"/>
      <c r="G582" s="40"/>
      <c r="H582" s="40"/>
      <c r="I582" s="40"/>
      <c r="J582" s="40"/>
      <c r="K582" s="40"/>
      <c r="L582" s="40"/>
      <c r="M582" s="40"/>
    </row>
    <row r="583" spans="1:13" ht="12.75" customHeight="1" x14ac:dyDescent="0.2">
      <c r="A583" s="38"/>
      <c r="B583" s="86"/>
      <c r="D583" s="40"/>
      <c r="E583" s="40"/>
      <c r="F583" s="40"/>
      <c r="G583" s="40"/>
      <c r="H583" s="40"/>
      <c r="I583" s="40"/>
      <c r="J583" s="40"/>
      <c r="K583" s="40"/>
      <c r="L583" s="40"/>
      <c r="M583" s="40"/>
    </row>
    <row r="584" spans="1:13" ht="12.75" customHeight="1" x14ac:dyDescent="0.2">
      <c r="A584" s="38"/>
      <c r="B584" s="86"/>
      <c r="D584" s="40"/>
      <c r="E584" s="40"/>
      <c r="F584" s="40"/>
      <c r="G584" s="40"/>
      <c r="H584" s="40"/>
      <c r="I584" s="40"/>
      <c r="J584" s="40"/>
      <c r="K584" s="40"/>
      <c r="L584" s="40"/>
      <c r="M584" s="40"/>
    </row>
    <row r="585" spans="1:13" ht="12.75" customHeight="1" x14ac:dyDescent="0.2">
      <c r="A585" s="38"/>
      <c r="B585" s="86"/>
      <c r="D585" s="40"/>
      <c r="E585" s="40"/>
      <c r="F585" s="40"/>
      <c r="G585" s="40"/>
      <c r="H585" s="40"/>
      <c r="I585" s="40"/>
      <c r="J585" s="40"/>
      <c r="K585" s="40"/>
      <c r="L585" s="40"/>
      <c r="M585" s="40"/>
    </row>
    <row r="586" spans="1:13" ht="12.75" customHeight="1" x14ac:dyDescent="0.2">
      <c r="A586" s="38"/>
      <c r="B586" s="86"/>
      <c r="D586" s="40"/>
      <c r="E586" s="40"/>
      <c r="F586" s="40"/>
      <c r="G586" s="40"/>
      <c r="H586" s="40"/>
      <c r="I586" s="40"/>
      <c r="J586" s="40"/>
      <c r="K586" s="40"/>
      <c r="L586" s="40"/>
      <c r="M586" s="40"/>
    </row>
    <row r="587" spans="1:13" ht="12.75" customHeight="1" x14ac:dyDescent="0.2">
      <c r="A587" s="38"/>
      <c r="B587" s="86"/>
      <c r="D587" s="40"/>
      <c r="E587" s="40"/>
      <c r="F587" s="40"/>
      <c r="G587" s="40"/>
      <c r="H587" s="40"/>
      <c r="I587" s="40"/>
      <c r="J587" s="40"/>
      <c r="K587" s="40"/>
      <c r="L587" s="40"/>
      <c r="M587" s="40"/>
    </row>
    <row r="588" spans="1:13" ht="12.75" customHeight="1" x14ac:dyDescent="0.2">
      <c r="A588" s="38"/>
      <c r="B588" s="86"/>
      <c r="D588" s="40"/>
      <c r="E588" s="40"/>
      <c r="F588" s="40"/>
      <c r="G588" s="40"/>
      <c r="H588" s="40"/>
      <c r="I588" s="40"/>
      <c r="J588" s="40"/>
      <c r="K588" s="40"/>
      <c r="L588" s="40"/>
      <c r="M588" s="40"/>
    </row>
    <row r="589" spans="1:13" ht="12.75" customHeight="1" x14ac:dyDescent="0.2">
      <c r="A589" s="38"/>
      <c r="B589" s="86"/>
      <c r="D589" s="40"/>
      <c r="E589" s="40"/>
      <c r="F589" s="40"/>
      <c r="G589" s="40"/>
      <c r="H589" s="40"/>
      <c r="I589" s="40"/>
      <c r="J589" s="40"/>
      <c r="K589" s="40"/>
      <c r="L589" s="40"/>
      <c r="M589" s="40"/>
    </row>
    <row r="590" spans="1:13" ht="12.75" customHeight="1" x14ac:dyDescent="0.2">
      <c r="A590" s="38"/>
      <c r="B590" s="86"/>
      <c r="D590" s="40"/>
      <c r="E590" s="40"/>
      <c r="F590" s="40"/>
      <c r="G590" s="40"/>
      <c r="H590" s="40"/>
      <c r="I590" s="40"/>
      <c r="J590" s="40"/>
      <c r="K590" s="40"/>
      <c r="L590" s="40"/>
      <c r="M590" s="40"/>
    </row>
    <row r="591" spans="1:13" ht="12.75" customHeight="1" x14ac:dyDescent="0.2">
      <c r="A591" s="38"/>
      <c r="B591" s="86"/>
      <c r="D591" s="40"/>
      <c r="E591" s="40"/>
      <c r="F591" s="40"/>
      <c r="G591" s="40"/>
      <c r="H591" s="40"/>
      <c r="I591" s="40"/>
      <c r="J591" s="40"/>
      <c r="K591" s="40"/>
      <c r="L591" s="40"/>
      <c r="M591" s="40"/>
    </row>
    <row r="592" spans="1:13" ht="12.75" customHeight="1" x14ac:dyDescent="0.2">
      <c r="A592" s="38"/>
      <c r="B592" s="86"/>
      <c r="D592" s="40"/>
      <c r="E592" s="40"/>
      <c r="F592" s="40"/>
      <c r="G592" s="40"/>
      <c r="H592" s="40"/>
      <c r="I592" s="40"/>
      <c r="J592" s="40"/>
      <c r="K592" s="40"/>
      <c r="L592" s="40"/>
      <c r="M592" s="40"/>
    </row>
    <row r="593" spans="1:13" ht="12.75" customHeight="1" x14ac:dyDescent="0.2">
      <c r="A593" s="38"/>
      <c r="B593" s="86"/>
      <c r="D593" s="40"/>
      <c r="E593" s="40"/>
      <c r="F593" s="40"/>
      <c r="G593" s="40"/>
      <c r="H593" s="40"/>
      <c r="I593" s="40"/>
      <c r="J593" s="40"/>
      <c r="K593" s="40"/>
      <c r="L593" s="40"/>
      <c r="M593" s="40"/>
    </row>
    <row r="594" spans="1:13" ht="12.75" customHeight="1" x14ac:dyDescent="0.2">
      <c r="A594" s="38"/>
      <c r="B594" s="86"/>
      <c r="D594" s="40"/>
      <c r="E594" s="40"/>
      <c r="F594" s="40"/>
      <c r="G594" s="40"/>
      <c r="H594" s="40"/>
      <c r="I594" s="40"/>
      <c r="J594" s="40"/>
      <c r="K594" s="40"/>
      <c r="L594" s="40"/>
      <c r="M594" s="40"/>
    </row>
    <row r="595" spans="1:13" ht="12.75" customHeight="1" x14ac:dyDescent="0.2">
      <c r="A595" s="38"/>
      <c r="B595" s="86"/>
      <c r="D595" s="40"/>
      <c r="E595" s="40"/>
      <c r="F595" s="40"/>
      <c r="G595" s="40"/>
      <c r="H595" s="40"/>
      <c r="I595" s="40"/>
      <c r="J595" s="40"/>
      <c r="K595" s="40"/>
      <c r="L595" s="40"/>
      <c r="M595" s="40"/>
    </row>
    <row r="596" spans="1:13" ht="12.75" customHeight="1" x14ac:dyDescent="0.2">
      <c r="A596" s="38"/>
      <c r="B596" s="86"/>
      <c r="D596" s="40"/>
      <c r="E596" s="40"/>
      <c r="F596" s="40"/>
      <c r="G596" s="40"/>
      <c r="H596" s="40"/>
      <c r="I596" s="40"/>
      <c r="J596" s="40"/>
      <c r="K596" s="40"/>
      <c r="L596" s="40"/>
      <c r="M596" s="40"/>
    </row>
    <row r="597" spans="1:13" ht="12.75" customHeight="1" x14ac:dyDescent="0.2">
      <c r="A597" s="38"/>
      <c r="B597" s="86"/>
      <c r="D597" s="40"/>
      <c r="E597" s="40"/>
      <c r="F597" s="40"/>
      <c r="G597" s="40"/>
      <c r="H597" s="40"/>
      <c r="I597" s="40"/>
      <c r="J597" s="40"/>
      <c r="K597" s="40"/>
      <c r="L597" s="40"/>
      <c r="M597" s="40"/>
    </row>
    <row r="598" spans="1:13" ht="12.75" customHeight="1" x14ac:dyDescent="0.2">
      <c r="A598" s="38"/>
      <c r="B598" s="86"/>
      <c r="D598" s="40"/>
      <c r="E598" s="40"/>
      <c r="F598" s="40"/>
      <c r="G598" s="40"/>
      <c r="H598" s="40"/>
      <c r="I598" s="40"/>
      <c r="J598" s="40"/>
      <c r="K598" s="40"/>
      <c r="L598" s="40"/>
      <c r="M598" s="40"/>
    </row>
    <row r="599" spans="1:13" ht="12.75" customHeight="1" x14ac:dyDescent="0.2">
      <c r="A599" s="38"/>
      <c r="B599" s="86"/>
      <c r="D599" s="40"/>
      <c r="E599" s="40"/>
      <c r="F599" s="40"/>
      <c r="G599" s="40"/>
      <c r="H599" s="40"/>
      <c r="I599" s="40"/>
      <c r="J599" s="40"/>
      <c r="K599" s="40"/>
      <c r="L599" s="40"/>
      <c r="M599" s="40"/>
    </row>
    <row r="600" spans="1:13" ht="12.75" customHeight="1" x14ac:dyDescent="0.2">
      <c r="A600" s="38"/>
      <c r="B600" s="86"/>
      <c r="D600" s="40"/>
      <c r="E600" s="40"/>
      <c r="F600" s="40"/>
      <c r="G600" s="40"/>
      <c r="H600" s="40"/>
      <c r="I600" s="40"/>
      <c r="J600" s="40"/>
      <c r="K600" s="40"/>
      <c r="L600" s="40"/>
      <c r="M600" s="40"/>
    </row>
    <row r="601" spans="1:13" ht="12.75" customHeight="1" x14ac:dyDescent="0.2">
      <c r="A601" s="38"/>
      <c r="B601" s="86"/>
      <c r="D601" s="40"/>
      <c r="E601" s="40"/>
      <c r="F601" s="40"/>
      <c r="G601" s="40"/>
      <c r="H601" s="40"/>
      <c r="I601" s="40"/>
      <c r="J601" s="40"/>
      <c r="K601" s="40"/>
      <c r="L601" s="40"/>
      <c r="M601" s="40"/>
    </row>
    <row r="602" spans="1:13" ht="12.75" customHeight="1" x14ac:dyDescent="0.2">
      <c r="A602" s="38"/>
      <c r="B602" s="86"/>
      <c r="D602" s="40"/>
      <c r="E602" s="40"/>
      <c r="F602" s="40"/>
      <c r="G602" s="40"/>
      <c r="H602" s="40"/>
      <c r="I602" s="40"/>
      <c r="J602" s="40"/>
      <c r="K602" s="40"/>
      <c r="L602" s="40"/>
      <c r="M602" s="40"/>
    </row>
    <row r="603" spans="1:13" ht="12.75" customHeight="1" x14ac:dyDescent="0.2">
      <c r="A603" s="38"/>
      <c r="B603" s="86"/>
      <c r="D603" s="40"/>
      <c r="E603" s="40"/>
      <c r="F603" s="40"/>
      <c r="G603" s="40"/>
      <c r="H603" s="40"/>
      <c r="I603" s="40"/>
      <c r="J603" s="40"/>
      <c r="K603" s="40"/>
      <c r="L603" s="40"/>
      <c r="M603" s="40"/>
    </row>
    <row r="604" spans="1:13" ht="12.75" customHeight="1" x14ac:dyDescent="0.2">
      <c r="A604" s="38"/>
      <c r="B604" s="86"/>
      <c r="D604" s="40"/>
      <c r="E604" s="40"/>
      <c r="F604" s="40"/>
      <c r="G604" s="40"/>
      <c r="H604" s="40"/>
      <c r="I604" s="40"/>
      <c r="J604" s="40"/>
      <c r="K604" s="40"/>
      <c r="L604" s="40"/>
      <c r="M604" s="40"/>
    </row>
    <row r="605" spans="1:13" ht="12.75" customHeight="1" x14ac:dyDescent="0.2">
      <c r="A605" s="38"/>
      <c r="B605" s="86"/>
      <c r="D605" s="40"/>
      <c r="E605" s="40"/>
      <c r="F605" s="40"/>
      <c r="G605" s="40"/>
      <c r="H605" s="40"/>
      <c r="I605" s="40"/>
      <c r="J605" s="40"/>
      <c r="K605" s="40"/>
      <c r="L605" s="40"/>
      <c r="M605" s="40"/>
    </row>
    <row r="606" spans="1:13" ht="12.75" customHeight="1" x14ac:dyDescent="0.2">
      <c r="A606" s="38"/>
      <c r="B606" s="86"/>
      <c r="D606" s="40"/>
      <c r="E606" s="40"/>
      <c r="F606" s="40"/>
      <c r="G606" s="40"/>
      <c r="H606" s="40"/>
      <c r="I606" s="40"/>
      <c r="J606" s="40"/>
      <c r="K606" s="40"/>
      <c r="L606" s="40"/>
      <c r="M606" s="40"/>
    </row>
    <row r="607" spans="1:13" ht="12.75" customHeight="1" x14ac:dyDescent="0.2">
      <c r="A607" s="38"/>
      <c r="B607" s="86"/>
      <c r="D607" s="40"/>
      <c r="E607" s="40"/>
      <c r="F607" s="40"/>
      <c r="G607" s="40"/>
      <c r="H607" s="40"/>
      <c r="I607" s="40"/>
      <c r="J607" s="40"/>
      <c r="K607" s="40"/>
      <c r="L607" s="40"/>
      <c r="M607" s="40"/>
    </row>
    <row r="608" spans="1:13" ht="12.75" customHeight="1" x14ac:dyDescent="0.2">
      <c r="A608" s="38"/>
      <c r="B608" s="86"/>
      <c r="D608" s="40"/>
      <c r="E608" s="40"/>
      <c r="F608" s="40"/>
      <c r="G608" s="40"/>
      <c r="H608" s="40"/>
      <c r="I608" s="40"/>
      <c r="J608" s="40"/>
      <c r="K608" s="40"/>
      <c r="L608" s="40"/>
      <c r="M608" s="40"/>
    </row>
    <row r="609" spans="1:13" ht="12.75" customHeight="1" x14ac:dyDescent="0.2">
      <c r="A609" s="38"/>
      <c r="B609" s="86"/>
      <c r="D609" s="40"/>
      <c r="E609" s="40"/>
      <c r="F609" s="40"/>
      <c r="G609" s="40"/>
      <c r="H609" s="40"/>
      <c r="I609" s="40"/>
      <c r="J609" s="40"/>
      <c r="K609" s="40"/>
      <c r="L609" s="40"/>
      <c r="M609" s="40"/>
    </row>
    <row r="610" spans="1:13" ht="12.75" customHeight="1" x14ac:dyDescent="0.2">
      <c r="A610" s="38"/>
      <c r="B610" s="86"/>
      <c r="D610" s="40"/>
      <c r="E610" s="40"/>
      <c r="F610" s="40"/>
      <c r="G610" s="40"/>
      <c r="H610" s="40"/>
      <c r="I610" s="40"/>
      <c r="J610" s="40"/>
      <c r="K610" s="40"/>
      <c r="L610" s="40"/>
      <c r="M610" s="40"/>
    </row>
    <row r="611" spans="1:13" ht="12.75" customHeight="1" x14ac:dyDescent="0.2">
      <c r="A611" s="38"/>
      <c r="B611" s="86"/>
      <c r="D611" s="40"/>
      <c r="E611" s="40"/>
      <c r="F611" s="40"/>
      <c r="G611" s="40"/>
      <c r="H611" s="40"/>
      <c r="I611" s="40"/>
      <c r="J611" s="40"/>
      <c r="K611" s="40"/>
      <c r="L611" s="40"/>
      <c r="M611" s="40"/>
    </row>
    <row r="612" spans="1:13" ht="12.75" customHeight="1" x14ac:dyDescent="0.2">
      <c r="A612" s="38"/>
      <c r="B612" s="86"/>
      <c r="D612" s="40"/>
      <c r="E612" s="40"/>
      <c r="F612" s="40"/>
      <c r="G612" s="40"/>
      <c r="H612" s="40"/>
      <c r="I612" s="40"/>
      <c r="J612" s="40"/>
      <c r="K612" s="40"/>
      <c r="L612" s="40"/>
      <c r="M612" s="40"/>
    </row>
    <row r="613" spans="1:13" ht="12.75" customHeight="1" x14ac:dyDescent="0.2">
      <c r="A613" s="38"/>
      <c r="B613" s="86"/>
      <c r="D613" s="40"/>
      <c r="E613" s="40"/>
      <c r="F613" s="40"/>
      <c r="G613" s="40"/>
      <c r="H613" s="40"/>
      <c r="I613" s="40"/>
      <c r="J613" s="40"/>
      <c r="K613" s="40"/>
      <c r="L613" s="40"/>
      <c r="M613" s="40"/>
    </row>
    <row r="614" spans="1:13" ht="12.75" customHeight="1" x14ac:dyDescent="0.2">
      <c r="A614" s="38"/>
      <c r="B614" s="86"/>
      <c r="D614" s="40"/>
      <c r="E614" s="40"/>
      <c r="F614" s="40"/>
      <c r="G614" s="40"/>
      <c r="H614" s="40"/>
      <c r="I614" s="40"/>
      <c r="J614" s="40"/>
      <c r="K614" s="40"/>
      <c r="L614" s="40"/>
      <c r="M614" s="40"/>
    </row>
    <row r="615" spans="1:13" ht="12.75" customHeight="1" x14ac:dyDescent="0.2">
      <c r="A615" s="38"/>
      <c r="B615" s="86"/>
      <c r="D615" s="40"/>
      <c r="E615" s="40"/>
      <c r="F615" s="40"/>
      <c r="G615" s="40"/>
      <c r="H615" s="40"/>
      <c r="I615" s="40"/>
      <c r="J615" s="40"/>
      <c r="K615" s="40"/>
      <c r="L615" s="40"/>
      <c r="M615" s="40"/>
    </row>
    <row r="616" spans="1:13" ht="12.75" customHeight="1" x14ac:dyDescent="0.2">
      <c r="A616" s="38"/>
      <c r="B616" s="86"/>
      <c r="D616" s="40"/>
      <c r="E616" s="40"/>
      <c r="F616" s="40"/>
      <c r="G616" s="40"/>
      <c r="H616" s="40"/>
      <c r="I616" s="40"/>
      <c r="J616" s="40"/>
      <c r="K616" s="40"/>
      <c r="L616" s="40"/>
      <c r="M616" s="40"/>
    </row>
    <row r="617" spans="1:13" ht="12.75" customHeight="1" x14ac:dyDescent="0.2">
      <c r="A617" s="38"/>
      <c r="B617" s="86"/>
      <c r="D617" s="40"/>
      <c r="E617" s="40"/>
      <c r="F617" s="40"/>
      <c r="G617" s="40"/>
      <c r="H617" s="40"/>
      <c r="I617" s="40"/>
      <c r="J617" s="40"/>
      <c r="K617" s="40"/>
      <c r="L617" s="40"/>
      <c r="M617" s="40"/>
    </row>
    <row r="618" spans="1:13" ht="12.75" customHeight="1" x14ac:dyDescent="0.2">
      <c r="A618" s="38"/>
      <c r="B618" s="86"/>
      <c r="D618" s="40"/>
      <c r="E618" s="40"/>
      <c r="F618" s="40"/>
      <c r="G618" s="40"/>
      <c r="H618" s="40"/>
      <c r="I618" s="40"/>
      <c r="J618" s="40"/>
      <c r="K618" s="40"/>
      <c r="L618" s="40"/>
      <c r="M618" s="40"/>
    </row>
    <row r="619" spans="1:13" ht="12.75" customHeight="1" x14ac:dyDescent="0.2">
      <c r="A619" s="38"/>
      <c r="B619" s="86"/>
      <c r="D619" s="40"/>
      <c r="E619" s="40"/>
      <c r="F619" s="40"/>
      <c r="G619" s="40"/>
      <c r="H619" s="40"/>
      <c r="I619" s="40"/>
      <c r="J619" s="40"/>
      <c r="K619" s="40"/>
      <c r="L619" s="40"/>
      <c r="M619" s="40"/>
    </row>
    <row r="620" spans="1:13" ht="12.75" customHeight="1" x14ac:dyDescent="0.2">
      <c r="A620" s="38"/>
      <c r="B620" s="86"/>
      <c r="D620" s="40"/>
      <c r="E620" s="40"/>
      <c r="F620" s="40"/>
      <c r="G620" s="40"/>
      <c r="H620" s="40"/>
      <c r="I620" s="40"/>
      <c r="J620" s="40"/>
      <c r="K620" s="40"/>
      <c r="L620" s="40"/>
      <c r="M620" s="40"/>
    </row>
    <row r="621" spans="1:13" ht="12.75" customHeight="1" x14ac:dyDescent="0.2">
      <c r="A621" s="38"/>
      <c r="B621" s="86"/>
      <c r="D621" s="40"/>
      <c r="E621" s="40"/>
      <c r="F621" s="40"/>
      <c r="G621" s="40"/>
      <c r="H621" s="40"/>
      <c r="I621" s="40"/>
      <c r="J621" s="40"/>
      <c r="K621" s="40"/>
      <c r="L621" s="40"/>
      <c r="M621" s="40"/>
    </row>
    <row r="622" spans="1:13" ht="12.75" customHeight="1" x14ac:dyDescent="0.2">
      <c r="A622" s="38"/>
      <c r="B622" s="86"/>
      <c r="D622" s="40"/>
      <c r="E622" s="40"/>
      <c r="F622" s="40"/>
      <c r="G622" s="40"/>
      <c r="H622" s="40"/>
      <c r="I622" s="40"/>
      <c r="J622" s="40"/>
      <c r="K622" s="40"/>
      <c r="L622" s="40"/>
      <c r="M622" s="40"/>
    </row>
    <row r="623" spans="1:13" ht="12.75" customHeight="1" x14ac:dyDescent="0.2">
      <c r="A623" s="38"/>
      <c r="B623" s="86"/>
      <c r="D623" s="40"/>
      <c r="E623" s="40"/>
      <c r="F623" s="40"/>
      <c r="G623" s="40"/>
      <c r="H623" s="40"/>
      <c r="I623" s="40"/>
      <c r="J623" s="40"/>
      <c r="K623" s="40"/>
      <c r="L623" s="40"/>
      <c r="M623" s="40"/>
    </row>
    <row r="624" spans="1:13" ht="12.75" customHeight="1" x14ac:dyDescent="0.2">
      <c r="A624" s="38"/>
      <c r="B624" s="86"/>
      <c r="D624" s="40"/>
      <c r="E624" s="40"/>
      <c r="F624" s="40"/>
      <c r="G624" s="40"/>
      <c r="H624" s="40"/>
      <c r="I624" s="40"/>
      <c r="J624" s="40"/>
      <c r="K624" s="40"/>
      <c r="L624" s="40"/>
      <c r="M624" s="40"/>
    </row>
    <row r="625" spans="1:13" ht="12.75" customHeight="1" x14ac:dyDescent="0.2">
      <c r="A625" s="38"/>
      <c r="B625" s="86"/>
      <c r="D625" s="40"/>
      <c r="E625" s="40"/>
      <c r="F625" s="40"/>
      <c r="G625" s="40"/>
      <c r="H625" s="40"/>
      <c r="I625" s="40"/>
      <c r="J625" s="40"/>
      <c r="K625" s="40"/>
      <c r="L625" s="40"/>
      <c r="M625" s="40"/>
    </row>
    <row r="626" spans="1:13" ht="12.75" customHeight="1" x14ac:dyDescent="0.2">
      <c r="A626" s="38"/>
      <c r="B626" s="86"/>
      <c r="D626" s="40"/>
      <c r="E626" s="40"/>
      <c r="F626" s="40"/>
      <c r="G626" s="40"/>
      <c r="H626" s="40"/>
      <c r="I626" s="40"/>
      <c r="J626" s="40"/>
      <c r="K626" s="40"/>
      <c r="L626" s="40"/>
      <c r="M626" s="40"/>
    </row>
    <row r="627" spans="1:13" ht="12.75" customHeight="1" x14ac:dyDescent="0.2">
      <c r="A627" s="38"/>
      <c r="B627" s="86"/>
      <c r="D627" s="40"/>
      <c r="E627" s="40"/>
      <c r="F627" s="40"/>
      <c r="G627" s="40"/>
      <c r="H627" s="40"/>
      <c r="I627" s="40"/>
      <c r="J627" s="40"/>
      <c r="K627" s="40"/>
      <c r="L627" s="40"/>
      <c r="M627" s="40"/>
    </row>
    <row r="628" spans="1:13" ht="12.75" customHeight="1" x14ac:dyDescent="0.2">
      <c r="A628" s="38"/>
      <c r="B628" s="86"/>
      <c r="D628" s="40"/>
      <c r="E628" s="40"/>
      <c r="F628" s="40"/>
      <c r="G628" s="40"/>
      <c r="H628" s="40"/>
      <c r="I628" s="40"/>
      <c r="J628" s="40"/>
      <c r="K628" s="40"/>
      <c r="L628" s="40"/>
      <c r="M628" s="40"/>
    </row>
    <row r="629" spans="1:13" ht="12.75" customHeight="1" x14ac:dyDescent="0.2">
      <c r="A629" s="38"/>
      <c r="B629" s="86"/>
      <c r="D629" s="40"/>
      <c r="E629" s="40"/>
      <c r="F629" s="40"/>
      <c r="G629" s="40"/>
      <c r="H629" s="40"/>
      <c r="I629" s="40"/>
      <c r="J629" s="40"/>
      <c r="K629" s="40"/>
      <c r="L629" s="40"/>
      <c r="M629" s="40"/>
    </row>
    <row r="630" spans="1:13" ht="12.75" customHeight="1" x14ac:dyDescent="0.2">
      <c r="A630" s="38"/>
      <c r="B630" s="86"/>
      <c r="D630" s="40"/>
      <c r="E630" s="40"/>
      <c r="F630" s="40"/>
      <c r="G630" s="40"/>
      <c r="H630" s="40"/>
      <c r="I630" s="40"/>
      <c r="J630" s="40"/>
      <c r="K630" s="40"/>
      <c r="L630" s="40"/>
      <c r="M630" s="40"/>
    </row>
    <row r="631" spans="1:13" ht="12.75" customHeight="1" x14ac:dyDescent="0.2">
      <c r="A631" s="38"/>
      <c r="B631" s="86"/>
      <c r="D631" s="40"/>
      <c r="E631" s="40"/>
      <c r="F631" s="40"/>
      <c r="G631" s="40"/>
      <c r="H631" s="40"/>
      <c r="I631" s="40"/>
      <c r="J631" s="40"/>
      <c r="K631" s="40"/>
      <c r="L631" s="40"/>
      <c r="M631" s="40"/>
    </row>
    <row r="632" spans="1:13" ht="12.75" customHeight="1" x14ac:dyDescent="0.2">
      <c r="A632" s="38"/>
      <c r="B632" s="86"/>
      <c r="D632" s="40"/>
      <c r="E632" s="40"/>
      <c r="F632" s="40"/>
      <c r="G632" s="40"/>
      <c r="H632" s="40"/>
      <c r="I632" s="40"/>
      <c r="J632" s="40"/>
      <c r="K632" s="40"/>
      <c r="L632" s="40"/>
      <c r="M632" s="40"/>
    </row>
    <row r="633" spans="1:13" ht="12.75" customHeight="1" x14ac:dyDescent="0.2">
      <c r="A633" s="38"/>
      <c r="B633" s="86"/>
      <c r="D633" s="40"/>
      <c r="E633" s="40"/>
      <c r="F633" s="40"/>
      <c r="G633" s="40"/>
      <c r="H633" s="40"/>
      <c r="I633" s="40"/>
      <c r="J633" s="40"/>
      <c r="K633" s="40"/>
      <c r="L633" s="40"/>
      <c r="M633" s="40"/>
    </row>
    <row r="634" spans="1:13" ht="12.75" customHeight="1" x14ac:dyDescent="0.2">
      <c r="A634" s="38"/>
      <c r="B634" s="86"/>
      <c r="D634" s="40"/>
      <c r="E634" s="40"/>
      <c r="F634" s="40"/>
      <c r="G634" s="40"/>
      <c r="H634" s="40"/>
      <c r="I634" s="40"/>
      <c r="J634" s="40"/>
      <c r="K634" s="40"/>
      <c r="L634" s="40"/>
      <c r="M634" s="40"/>
    </row>
    <row r="635" spans="1:13" ht="12.75" customHeight="1" x14ac:dyDescent="0.2">
      <c r="A635" s="38"/>
      <c r="B635" s="86"/>
      <c r="D635" s="40"/>
      <c r="E635" s="40"/>
      <c r="F635" s="40"/>
      <c r="G635" s="40"/>
      <c r="H635" s="40"/>
      <c r="I635" s="40"/>
      <c r="J635" s="40"/>
      <c r="K635" s="40"/>
      <c r="L635" s="40"/>
      <c r="M635" s="40"/>
    </row>
    <row r="636" spans="1:13" ht="12.75" customHeight="1" x14ac:dyDescent="0.2">
      <c r="A636" s="38"/>
      <c r="B636" s="86"/>
      <c r="D636" s="40"/>
      <c r="E636" s="40"/>
      <c r="F636" s="40"/>
      <c r="G636" s="40"/>
      <c r="H636" s="40"/>
      <c r="I636" s="40"/>
      <c r="J636" s="40"/>
      <c r="K636" s="40"/>
      <c r="L636" s="40"/>
      <c r="M636" s="40"/>
    </row>
    <row r="637" spans="1:13" ht="12.75" customHeight="1" x14ac:dyDescent="0.2">
      <c r="A637" s="38"/>
      <c r="B637" s="86"/>
      <c r="D637" s="40"/>
      <c r="E637" s="40"/>
      <c r="F637" s="40"/>
      <c r="G637" s="40"/>
      <c r="H637" s="40"/>
      <c r="I637" s="40"/>
      <c r="J637" s="40"/>
      <c r="K637" s="40"/>
      <c r="L637" s="40"/>
      <c r="M637" s="40"/>
    </row>
    <row r="638" spans="1:13" ht="12.75" customHeight="1" x14ac:dyDescent="0.2">
      <c r="A638" s="38"/>
      <c r="B638" s="86"/>
      <c r="D638" s="40"/>
      <c r="E638" s="40"/>
      <c r="F638" s="40"/>
      <c r="G638" s="40"/>
      <c r="H638" s="40"/>
      <c r="I638" s="40"/>
      <c r="J638" s="40"/>
      <c r="K638" s="40"/>
      <c r="L638" s="40"/>
      <c r="M638" s="40"/>
    </row>
    <row r="639" spans="1:13" ht="12.75" customHeight="1" x14ac:dyDescent="0.2">
      <c r="A639" s="38"/>
      <c r="B639" s="86"/>
      <c r="D639" s="40"/>
      <c r="E639" s="40"/>
      <c r="F639" s="40"/>
      <c r="G639" s="40"/>
      <c r="H639" s="40"/>
      <c r="I639" s="40"/>
      <c r="J639" s="40"/>
      <c r="K639" s="40"/>
      <c r="L639" s="40"/>
      <c r="M639" s="40"/>
    </row>
    <row r="640" spans="1:13" ht="12.75" customHeight="1" x14ac:dyDescent="0.2">
      <c r="A640" s="38"/>
      <c r="B640" s="86"/>
      <c r="D640" s="40"/>
      <c r="E640" s="40"/>
      <c r="F640" s="40"/>
      <c r="G640" s="40"/>
      <c r="H640" s="40"/>
      <c r="I640" s="40"/>
      <c r="J640" s="40"/>
      <c r="K640" s="40"/>
      <c r="L640" s="40"/>
      <c r="M640" s="40"/>
    </row>
    <row r="641" spans="1:13" ht="12.75" customHeight="1" x14ac:dyDescent="0.2">
      <c r="A641" s="38"/>
      <c r="B641" s="86"/>
      <c r="D641" s="40"/>
      <c r="E641" s="40"/>
      <c r="F641" s="40"/>
      <c r="G641" s="40"/>
      <c r="H641" s="40"/>
      <c r="I641" s="40"/>
      <c r="J641" s="40"/>
      <c r="K641" s="40"/>
      <c r="L641" s="40"/>
      <c r="M641" s="40"/>
    </row>
    <row r="642" spans="1:13" ht="12.75" customHeight="1" x14ac:dyDescent="0.2">
      <c r="A642" s="38"/>
      <c r="B642" s="86"/>
      <c r="D642" s="40"/>
      <c r="E642" s="40"/>
      <c r="F642" s="40"/>
      <c r="G642" s="40"/>
      <c r="H642" s="40"/>
      <c r="I642" s="40"/>
      <c r="J642" s="40"/>
      <c r="K642" s="40"/>
      <c r="L642" s="40"/>
      <c r="M642" s="40"/>
    </row>
    <row r="643" spans="1:13" ht="12.75" customHeight="1" x14ac:dyDescent="0.2">
      <c r="A643" s="38"/>
      <c r="B643" s="86"/>
      <c r="D643" s="40"/>
      <c r="E643" s="40"/>
      <c r="F643" s="40"/>
      <c r="G643" s="40"/>
      <c r="H643" s="40"/>
      <c r="I643" s="40"/>
      <c r="J643" s="40"/>
      <c r="K643" s="40"/>
      <c r="L643" s="40"/>
      <c r="M643" s="40"/>
    </row>
    <row r="644" spans="1:13" ht="12.75" customHeight="1" x14ac:dyDescent="0.2">
      <c r="A644" s="38"/>
      <c r="B644" s="86"/>
      <c r="D644" s="40"/>
      <c r="E644" s="40"/>
      <c r="F644" s="40"/>
      <c r="G644" s="40"/>
      <c r="H644" s="40"/>
      <c r="I644" s="40"/>
      <c r="J644" s="40"/>
      <c r="K644" s="40"/>
      <c r="L644" s="40"/>
      <c r="M644" s="40"/>
    </row>
    <row r="645" spans="1:13" ht="12.75" customHeight="1" x14ac:dyDescent="0.2">
      <c r="A645" s="38"/>
      <c r="B645" s="86"/>
      <c r="D645" s="40"/>
      <c r="E645" s="40"/>
      <c r="F645" s="40"/>
      <c r="G645" s="40"/>
      <c r="H645" s="40"/>
      <c r="I645" s="40"/>
      <c r="J645" s="40"/>
      <c r="K645" s="40"/>
      <c r="L645" s="40"/>
      <c r="M645" s="40"/>
    </row>
    <row r="646" spans="1:13" ht="12.75" customHeight="1" x14ac:dyDescent="0.2">
      <c r="A646" s="38"/>
      <c r="B646" s="86"/>
      <c r="D646" s="40"/>
      <c r="E646" s="40"/>
      <c r="F646" s="40"/>
      <c r="G646" s="40"/>
      <c r="H646" s="40"/>
      <c r="I646" s="40"/>
      <c r="J646" s="40"/>
      <c r="K646" s="40"/>
      <c r="L646" s="40"/>
      <c r="M646" s="40"/>
    </row>
    <row r="647" spans="1:13" ht="12.75" customHeight="1" x14ac:dyDescent="0.2">
      <c r="A647" s="38"/>
      <c r="B647" s="86"/>
      <c r="D647" s="40"/>
      <c r="E647" s="40"/>
      <c r="F647" s="40"/>
      <c r="G647" s="40"/>
      <c r="H647" s="40"/>
      <c r="I647" s="40"/>
      <c r="J647" s="40"/>
      <c r="K647" s="40"/>
      <c r="L647" s="40"/>
      <c r="M647" s="40"/>
    </row>
    <row r="648" spans="1:13" ht="12.75" customHeight="1" x14ac:dyDescent="0.2">
      <c r="A648" s="38"/>
      <c r="B648" s="86"/>
      <c r="D648" s="40"/>
      <c r="E648" s="40"/>
      <c r="F648" s="40"/>
      <c r="G648" s="40"/>
      <c r="H648" s="40"/>
      <c r="I648" s="40"/>
      <c r="J648" s="40"/>
      <c r="K648" s="40"/>
      <c r="L648" s="40"/>
      <c r="M648" s="40"/>
    </row>
    <row r="649" spans="1:13" ht="12.75" customHeight="1" x14ac:dyDescent="0.2">
      <c r="A649" s="38"/>
      <c r="B649" s="86"/>
      <c r="D649" s="40"/>
      <c r="E649" s="40"/>
      <c r="F649" s="40"/>
      <c r="G649" s="40"/>
      <c r="H649" s="40"/>
      <c r="I649" s="40"/>
      <c r="J649" s="40"/>
      <c r="K649" s="40"/>
      <c r="L649" s="40"/>
      <c r="M649" s="40"/>
    </row>
    <row r="650" spans="1:13" ht="12.75" customHeight="1" x14ac:dyDescent="0.2">
      <c r="A650" s="38"/>
      <c r="B650" s="86"/>
      <c r="D650" s="40"/>
      <c r="E650" s="40"/>
      <c r="F650" s="40"/>
      <c r="G650" s="40"/>
      <c r="H650" s="40"/>
      <c r="I650" s="40"/>
      <c r="J650" s="40"/>
      <c r="K650" s="40"/>
      <c r="L650" s="40"/>
      <c r="M650" s="40"/>
    </row>
    <row r="651" spans="1:13" ht="12.75" customHeight="1" x14ac:dyDescent="0.2">
      <c r="A651" s="38"/>
      <c r="B651" s="86"/>
      <c r="D651" s="40"/>
      <c r="E651" s="40"/>
      <c r="F651" s="40"/>
      <c r="G651" s="40"/>
      <c r="H651" s="40"/>
      <c r="I651" s="40"/>
      <c r="J651" s="40"/>
      <c r="K651" s="40"/>
      <c r="L651" s="40"/>
      <c r="M651" s="40"/>
    </row>
    <row r="652" spans="1:13" ht="12.75" customHeight="1" x14ac:dyDescent="0.2">
      <c r="A652" s="38"/>
      <c r="B652" s="86"/>
      <c r="D652" s="40"/>
      <c r="E652" s="40"/>
      <c r="F652" s="40"/>
      <c r="G652" s="40"/>
      <c r="H652" s="40"/>
      <c r="I652" s="40"/>
      <c r="J652" s="40"/>
      <c r="K652" s="40"/>
      <c r="L652" s="40"/>
      <c r="M652" s="40"/>
    </row>
    <row r="653" spans="1:13" ht="12.75" customHeight="1" x14ac:dyDescent="0.2">
      <c r="A653" s="38"/>
      <c r="B653" s="86"/>
      <c r="D653" s="40"/>
      <c r="E653" s="40"/>
      <c r="F653" s="40"/>
      <c r="G653" s="40"/>
      <c r="H653" s="40"/>
      <c r="I653" s="40"/>
      <c r="J653" s="40"/>
      <c r="K653" s="40"/>
      <c r="L653" s="40"/>
      <c r="M653" s="40"/>
    </row>
    <row r="654" spans="1:13" ht="12.75" customHeight="1" x14ac:dyDescent="0.2">
      <c r="A654" s="38"/>
      <c r="B654" s="86"/>
      <c r="D654" s="40"/>
      <c r="E654" s="40"/>
      <c r="F654" s="40"/>
      <c r="G654" s="40"/>
      <c r="H654" s="40"/>
      <c r="I654" s="40"/>
      <c r="J654" s="40"/>
      <c r="K654" s="40"/>
      <c r="L654" s="40"/>
      <c r="M654" s="40"/>
    </row>
    <row r="655" spans="1:13" ht="12.75" customHeight="1" x14ac:dyDescent="0.2">
      <c r="A655" s="38"/>
      <c r="B655" s="86"/>
      <c r="D655" s="40"/>
      <c r="E655" s="40"/>
      <c r="F655" s="40"/>
      <c r="G655" s="40"/>
      <c r="H655" s="40"/>
      <c r="I655" s="40"/>
      <c r="J655" s="40"/>
      <c r="K655" s="40"/>
      <c r="L655" s="40"/>
      <c r="M655" s="40"/>
    </row>
    <row r="656" spans="1:13" ht="12.75" customHeight="1" x14ac:dyDescent="0.2">
      <c r="A656" s="38"/>
      <c r="B656" s="86"/>
      <c r="D656" s="40"/>
      <c r="E656" s="40"/>
      <c r="F656" s="40"/>
      <c r="G656" s="40"/>
      <c r="H656" s="40"/>
      <c r="I656" s="40"/>
      <c r="J656" s="40"/>
      <c r="K656" s="40"/>
      <c r="L656" s="40"/>
      <c r="M656" s="40"/>
    </row>
    <row r="657" spans="1:13" ht="12.75" customHeight="1" x14ac:dyDescent="0.2">
      <c r="A657" s="38"/>
      <c r="B657" s="86"/>
      <c r="D657" s="40"/>
      <c r="E657" s="40"/>
      <c r="F657" s="40"/>
      <c r="G657" s="40"/>
      <c r="H657" s="40"/>
      <c r="I657" s="40"/>
      <c r="J657" s="40"/>
      <c r="K657" s="40"/>
      <c r="L657" s="40"/>
      <c r="M657" s="40"/>
    </row>
    <row r="658" spans="1:13" ht="12.75" customHeight="1" x14ac:dyDescent="0.2">
      <c r="A658" s="38"/>
      <c r="B658" s="86"/>
      <c r="D658" s="40"/>
      <c r="E658" s="40"/>
      <c r="F658" s="40"/>
      <c r="G658" s="40"/>
      <c r="H658" s="40"/>
      <c r="I658" s="40"/>
      <c r="J658" s="40"/>
      <c r="K658" s="40"/>
      <c r="L658" s="40"/>
      <c r="M658" s="40"/>
    </row>
    <row r="659" spans="1:13" ht="12.75" customHeight="1" x14ac:dyDescent="0.2">
      <c r="A659" s="38"/>
      <c r="B659" s="86"/>
      <c r="D659" s="40"/>
      <c r="E659" s="40"/>
      <c r="F659" s="40"/>
      <c r="G659" s="40"/>
      <c r="H659" s="40"/>
      <c r="I659" s="40"/>
      <c r="J659" s="40"/>
      <c r="K659" s="40"/>
      <c r="L659" s="40"/>
      <c r="M659" s="40"/>
    </row>
    <row r="660" spans="1:13" ht="12.75" customHeight="1" x14ac:dyDescent="0.2">
      <c r="A660" s="38"/>
      <c r="B660" s="86"/>
      <c r="D660" s="40"/>
      <c r="E660" s="40"/>
      <c r="F660" s="40"/>
      <c r="G660" s="40"/>
      <c r="H660" s="40"/>
      <c r="I660" s="40"/>
      <c r="J660" s="40"/>
      <c r="K660" s="40"/>
      <c r="L660" s="40"/>
      <c r="M660" s="40"/>
    </row>
    <row r="661" spans="1:13" ht="12.75" customHeight="1" x14ac:dyDescent="0.2">
      <c r="A661" s="38"/>
      <c r="B661" s="86"/>
      <c r="D661" s="40"/>
      <c r="E661" s="40"/>
      <c r="F661" s="40"/>
      <c r="G661" s="40"/>
      <c r="H661" s="40"/>
      <c r="I661" s="40"/>
      <c r="J661" s="40"/>
      <c r="K661" s="40"/>
      <c r="L661" s="40"/>
      <c r="M661" s="40"/>
    </row>
    <row r="662" spans="1:13" ht="12.75" customHeight="1" x14ac:dyDescent="0.2">
      <c r="A662" s="38"/>
      <c r="B662" s="86"/>
      <c r="D662" s="40"/>
      <c r="E662" s="40"/>
      <c r="F662" s="40"/>
      <c r="G662" s="40"/>
      <c r="H662" s="40"/>
      <c r="I662" s="40"/>
      <c r="J662" s="40"/>
      <c r="K662" s="40"/>
      <c r="L662" s="40"/>
      <c r="M662" s="40"/>
    </row>
    <row r="663" spans="1:13" ht="12.75" customHeight="1" x14ac:dyDescent="0.2">
      <c r="A663" s="38"/>
      <c r="B663" s="86"/>
      <c r="D663" s="40"/>
      <c r="E663" s="40"/>
      <c r="F663" s="40"/>
      <c r="G663" s="40"/>
      <c r="H663" s="40"/>
      <c r="I663" s="40"/>
      <c r="J663" s="40"/>
      <c r="K663" s="40"/>
      <c r="L663" s="40"/>
      <c r="M663" s="40"/>
    </row>
    <row r="664" spans="1:13" ht="12.75" customHeight="1" x14ac:dyDescent="0.2">
      <c r="A664" s="38"/>
      <c r="B664" s="86"/>
      <c r="D664" s="40"/>
      <c r="E664" s="40"/>
      <c r="F664" s="40"/>
      <c r="G664" s="40"/>
      <c r="H664" s="40"/>
      <c r="I664" s="40"/>
      <c r="J664" s="40"/>
      <c r="K664" s="40"/>
      <c r="L664" s="40"/>
      <c r="M664" s="40"/>
    </row>
    <row r="665" spans="1:13" ht="12.75" customHeight="1" x14ac:dyDescent="0.2">
      <c r="A665" s="38"/>
      <c r="B665" s="86"/>
      <c r="D665" s="40"/>
      <c r="E665" s="40"/>
      <c r="F665" s="40"/>
      <c r="G665" s="40"/>
      <c r="H665" s="40"/>
      <c r="I665" s="40"/>
      <c r="J665" s="40"/>
      <c r="K665" s="40"/>
      <c r="L665" s="40"/>
      <c r="M665" s="40"/>
    </row>
    <row r="666" spans="1:13" ht="12.75" customHeight="1" x14ac:dyDescent="0.2">
      <c r="A666" s="38"/>
      <c r="B666" s="86"/>
      <c r="D666" s="40"/>
      <c r="E666" s="40"/>
      <c r="F666" s="40"/>
      <c r="G666" s="40"/>
      <c r="H666" s="40"/>
      <c r="I666" s="40"/>
      <c r="J666" s="40"/>
      <c r="K666" s="40"/>
      <c r="L666" s="40"/>
      <c r="M666" s="40"/>
    </row>
    <row r="667" spans="1:13" ht="12.75" customHeight="1" x14ac:dyDescent="0.2">
      <c r="A667" s="38"/>
      <c r="B667" s="86"/>
      <c r="D667" s="40"/>
      <c r="E667" s="40"/>
      <c r="F667" s="40"/>
      <c r="G667" s="40"/>
      <c r="H667" s="40"/>
      <c r="I667" s="40"/>
      <c r="J667" s="40"/>
      <c r="K667" s="40"/>
      <c r="L667" s="40"/>
      <c r="M667" s="40"/>
    </row>
    <row r="668" spans="1:13" ht="12.75" customHeight="1" x14ac:dyDescent="0.2">
      <c r="A668" s="38"/>
      <c r="B668" s="86"/>
      <c r="D668" s="40"/>
      <c r="E668" s="40"/>
      <c r="F668" s="40"/>
      <c r="G668" s="40"/>
      <c r="H668" s="40"/>
      <c r="I668" s="40"/>
      <c r="J668" s="40"/>
      <c r="K668" s="40"/>
      <c r="L668" s="40"/>
      <c r="M668" s="40"/>
    </row>
    <row r="669" spans="1:13" ht="12.75" customHeight="1" x14ac:dyDescent="0.2">
      <c r="A669" s="38"/>
      <c r="B669" s="86"/>
      <c r="D669" s="40"/>
      <c r="E669" s="40"/>
      <c r="F669" s="40"/>
      <c r="G669" s="40"/>
      <c r="H669" s="40"/>
      <c r="I669" s="40"/>
      <c r="J669" s="40"/>
      <c r="K669" s="40"/>
      <c r="L669" s="40"/>
      <c r="M669" s="40"/>
    </row>
    <row r="670" spans="1:13" ht="12.75" customHeight="1" x14ac:dyDescent="0.2">
      <c r="A670" s="38"/>
      <c r="B670" s="86"/>
      <c r="D670" s="40"/>
      <c r="E670" s="40"/>
      <c r="F670" s="40"/>
      <c r="G670" s="40"/>
      <c r="H670" s="40"/>
      <c r="I670" s="40"/>
      <c r="J670" s="40"/>
      <c r="K670" s="40"/>
      <c r="L670" s="40"/>
      <c r="M670" s="40"/>
    </row>
    <row r="671" spans="1:13" ht="12.75" customHeight="1" x14ac:dyDescent="0.2">
      <c r="A671" s="38"/>
      <c r="B671" s="86"/>
      <c r="D671" s="40"/>
      <c r="E671" s="40"/>
      <c r="F671" s="40"/>
      <c r="G671" s="40"/>
      <c r="H671" s="40"/>
      <c r="I671" s="40"/>
      <c r="J671" s="40"/>
      <c r="K671" s="40"/>
      <c r="L671" s="40"/>
      <c r="M671" s="40"/>
    </row>
    <row r="672" spans="1:13" ht="12.75" customHeight="1" x14ac:dyDescent="0.2">
      <c r="A672" s="38"/>
      <c r="B672" s="86"/>
      <c r="D672" s="40"/>
      <c r="E672" s="40"/>
      <c r="F672" s="40"/>
      <c r="G672" s="40"/>
      <c r="H672" s="40"/>
      <c r="I672" s="40"/>
      <c r="J672" s="40"/>
      <c r="K672" s="40"/>
      <c r="L672" s="40"/>
      <c r="M672" s="40"/>
    </row>
    <row r="673" spans="1:13" ht="12.75" customHeight="1" x14ac:dyDescent="0.2">
      <c r="A673" s="38"/>
      <c r="B673" s="86"/>
      <c r="D673" s="40"/>
      <c r="E673" s="40"/>
      <c r="F673" s="40"/>
      <c r="G673" s="40"/>
      <c r="H673" s="40"/>
      <c r="I673" s="40"/>
      <c r="J673" s="40"/>
      <c r="K673" s="40"/>
      <c r="L673" s="40"/>
      <c r="M673" s="40"/>
    </row>
    <row r="674" spans="1:13" ht="12.75" customHeight="1" x14ac:dyDescent="0.2">
      <c r="A674" s="38"/>
      <c r="B674" s="86"/>
      <c r="D674" s="40"/>
      <c r="E674" s="40"/>
      <c r="F674" s="40"/>
      <c r="G674" s="40"/>
      <c r="H674" s="40"/>
      <c r="I674" s="40"/>
      <c r="J674" s="40"/>
      <c r="K674" s="40"/>
      <c r="L674" s="40"/>
      <c r="M674" s="40"/>
    </row>
    <row r="675" spans="1:13" ht="12.75" customHeight="1" x14ac:dyDescent="0.2">
      <c r="A675" s="38"/>
      <c r="B675" s="86"/>
      <c r="D675" s="40"/>
      <c r="E675" s="40"/>
      <c r="F675" s="40"/>
      <c r="G675" s="40"/>
      <c r="H675" s="40"/>
      <c r="I675" s="40"/>
      <c r="J675" s="40"/>
      <c r="K675" s="40"/>
      <c r="L675" s="40"/>
      <c r="M675" s="40"/>
    </row>
    <row r="676" spans="1:13" ht="12.75" customHeight="1" x14ac:dyDescent="0.2">
      <c r="A676" s="38"/>
      <c r="B676" s="86"/>
      <c r="D676" s="40"/>
      <c r="E676" s="40"/>
      <c r="F676" s="40"/>
      <c r="G676" s="40"/>
      <c r="H676" s="40"/>
      <c r="I676" s="40"/>
      <c r="J676" s="40"/>
      <c r="K676" s="40"/>
      <c r="L676" s="40"/>
      <c r="M676" s="40"/>
    </row>
    <row r="677" spans="1:13" ht="12.75" customHeight="1" x14ac:dyDescent="0.2">
      <c r="A677" s="38"/>
      <c r="B677" s="86"/>
      <c r="D677" s="40"/>
      <c r="E677" s="40"/>
      <c r="F677" s="40"/>
      <c r="G677" s="40"/>
      <c r="H677" s="40"/>
      <c r="I677" s="40"/>
      <c r="J677" s="40"/>
      <c r="K677" s="40"/>
      <c r="L677" s="40"/>
      <c r="M677" s="40"/>
    </row>
    <row r="678" spans="1:13" ht="12.75" customHeight="1" x14ac:dyDescent="0.2">
      <c r="A678" s="38"/>
      <c r="B678" s="86"/>
      <c r="D678" s="40"/>
      <c r="E678" s="40"/>
      <c r="F678" s="40"/>
      <c r="G678" s="40"/>
      <c r="H678" s="40"/>
      <c r="I678" s="40"/>
      <c r="J678" s="40"/>
      <c r="K678" s="40"/>
      <c r="L678" s="40"/>
      <c r="M678" s="40"/>
    </row>
    <row r="679" spans="1:13" ht="12.75" customHeight="1" x14ac:dyDescent="0.2">
      <c r="A679" s="38"/>
      <c r="B679" s="86"/>
      <c r="D679" s="40"/>
      <c r="E679" s="40"/>
      <c r="F679" s="40"/>
      <c r="G679" s="40"/>
      <c r="H679" s="40"/>
      <c r="I679" s="40"/>
      <c r="J679" s="40"/>
      <c r="K679" s="40"/>
      <c r="L679" s="40"/>
      <c r="M679" s="40"/>
    </row>
    <row r="680" spans="1:13" ht="12.75" customHeight="1" x14ac:dyDescent="0.2">
      <c r="A680" s="38"/>
      <c r="B680" s="86"/>
      <c r="D680" s="40"/>
      <c r="E680" s="40"/>
      <c r="F680" s="40"/>
      <c r="G680" s="40"/>
      <c r="H680" s="40"/>
      <c r="I680" s="40"/>
      <c r="J680" s="40"/>
      <c r="K680" s="40"/>
      <c r="L680" s="40"/>
      <c r="M680" s="40"/>
    </row>
    <row r="681" spans="1:13" ht="12.75" customHeight="1" x14ac:dyDescent="0.2">
      <c r="A681" s="38"/>
      <c r="B681" s="86"/>
      <c r="D681" s="40"/>
      <c r="E681" s="40"/>
      <c r="F681" s="40"/>
      <c r="G681" s="40"/>
      <c r="H681" s="40"/>
      <c r="I681" s="40"/>
      <c r="J681" s="40"/>
      <c r="K681" s="40"/>
      <c r="L681" s="40"/>
      <c r="M681" s="40"/>
    </row>
    <row r="682" spans="1:13" ht="12.75" customHeight="1" x14ac:dyDescent="0.2">
      <c r="A682" s="38"/>
      <c r="B682" s="86"/>
      <c r="D682" s="40"/>
      <c r="E682" s="40"/>
      <c r="F682" s="40"/>
      <c r="G682" s="40"/>
      <c r="H682" s="40"/>
      <c r="I682" s="40"/>
      <c r="J682" s="40"/>
      <c r="K682" s="40"/>
      <c r="L682" s="40"/>
      <c r="M682" s="40"/>
    </row>
    <row r="683" spans="1:13" ht="12.75" customHeight="1" x14ac:dyDescent="0.2">
      <c r="A683" s="38"/>
      <c r="B683" s="86"/>
      <c r="D683" s="40"/>
      <c r="E683" s="40"/>
      <c r="F683" s="40"/>
      <c r="G683" s="40"/>
      <c r="H683" s="40"/>
      <c r="I683" s="40"/>
      <c r="J683" s="40"/>
      <c r="K683" s="40"/>
      <c r="L683" s="40"/>
      <c r="M683" s="40"/>
    </row>
    <row r="684" spans="1:13" ht="12.75" customHeight="1" x14ac:dyDescent="0.2">
      <c r="A684" s="38"/>
      <c r="B684" s="86"/>
      <c r="D684" s="40"/>
      <c r="E684" s="40"/>
      <c r="F684" s="40"/>
      <c r="G684" s="40"/>
      <c r="H684" s="40"/>
      <c r="I684" s="40"/>
      <c r="J684" s="40"/>
      <c r="K684" s="40"/>
      <c r="L684" s="40"/>
      <c r="M684" s="40"/>
    </row>
    <row r="685" spans="1:13" ht="12.75" customHeight="1" x14ac:dyDescent="0.2">
      <c r="A685" s="38"/>
      <c r="B685" s="86"/>
      <c r="D685" s="40"/>
      <c r="E685" s="40"/>
      <c r="F685" s="40"/>
      <c r="G685" s="40"/>
      <c r="H685" s="40"/>
      <c r="I685" s="40"/>
      <c r="J685" s="40"/>
      <c r="K685" s="40"/>
      <c r="L685" s="40"/>
      <c r="M685" s="40"/>
    </row>
    <row r="686" spans="1:13" ht="12.75" customHeight="1" x14ac:dyDescent="0.2">
      <c r="A686" s="38"/>
      <c r="B686" s="86"/>
      <c r="D686" s="40"/>
      <c r="E686" s="40"/>
      <c r="F686" s="40"/>
      <c r="G686" s="40"/>
      <c r="H686" s="40"/>
      <c r="I686" s="40"/>
      <c r="J686" s="40"/>
      <c r="K686" s="40"/>
      <c r="L686" s="40"/>
      <c r="M686" s="40"/>
    </row>
    <row r="687" spans="1:13" ht="12.75" customHeight="1" x14ac:dyDescent="0.2">
      <c r="A687" s="38"/>
      <c r="B687" s="86"/>
      <c r="D687" s="40"/>
      <c r="E687" s="40"/>
      <c r="F687" s="40"/>
      <c r="G687" s="40"/>
      <c r="H687" s="40"/>
      <c r="I687" s="40"/>
      <c r="J687" s="40"/>
      <c r="K687" s="40"/>
      <c r="L687" s="40"/>
      <c r="M687" s="40"/>
    </row>
    <row r="688" spans="1:13" ht="12.75" customHeight="1" x14ac:dyDescent="0.2">
      <c r="A688" s="38"/>
      <c r="B688" s="86"/>
      <c r="D688" s="40"/>
      <c r="E688" s="40"/>
      <c r="F688" s="40"/>
      <c r="G688" s="40"/>
      <c r="H688" s="40"/>
      <c r="I688" s="40"/>
      <c r="J688" s="40"/>
      <c r="K688" s="40"/>
      <c r="L688" s="40"/>
      <c r="M688" s="40"/>
    </row>
    <row r="689" spans="1:13" ht="12.75" customHeight="1" x14ac:dyDescent="0.2">
      <c r="A689" s="38"/>
      <c r="B689" s="86"/>
      <c r="D689" s="40"/>
      <c r="E689" s="40"/>
      <c r="F689" s="40"/>
      <c r="G689" s="40"/>
      <c r="H689" s="40"/>
      <c r="I689" s="40"/>
      <c r="J689" s="40"/>
      <c r="K689" s="40"/>
      <c r="L689" s="40"/>
      <c r="M689" s="40"/>
    </row>
    <row r="690" spans="1:13" ht="12.75" customHeight="1" x14ac:dyDescent="0.2">
      <c r="A690" s="38"/>
      <c r="B690" s="86"/>
      <c r="D690" s="40"/>
      <c r="E690" s="40"/>
      <c r="F690" s="40"/>
      <c r="G690" s="40"/>
      <c r="H690" s="40"/>
      <c r="I690" s="40"/>
      <c r="J690" s="40"/>
      <c r="K690" s="40"/>
      <c r="L690" s="40"/>
      <c r="M690" s="40"/>
    </row>
    <row r="691" spans="1:13" ht="12.75" customHeight="1" x14ac:dyDescent="0.2">
      <c r="A691" s="38"/>
      <c r="B691" s="86"/>
      <c r="D691" s="40"/>
      <c r="E691" s="40"/>
      <c r="F691" s="40"/>
      <c r="G691" s="40"/>
      <c r="H691" s="40"/>
      <c r="I691" s="40"/>
      <c r="J691" s="40"/>
      <c r="K691" s="40"/>
      <c r="L691" s="40"/>
      <c r="M691" s="40"/>
    </row>
    <row r="692" spans="1:13" ht="12.75" customHeight="1" x14ac:dyDescent="0.2">
      <c r="A692" s="38"/>
      <c r="B692" s="86"/>
      <c r="D692" s="40"/>
      <c r="E692" s="40"/>
      <c r="F692" s="40"/>
      <c r="G692" s="40"/>
      <c r="H692" s="40"/>
      <c r="I692" s="40"/>
      <c r="J692" s="40"/>
      <c r="K692" s="40"/>
      <c r="L692" s="40"/>
      <c r="M692" s="40"/>
    </row>
    <row r="693" spans="1:13" ht="12.75" customHeight="1" x14ac:dyDescent="0.2">
      <c r="A693" s="38"/>
      <c r="B693" s="86"/>
      <c r="D693" s="40"/>
      <c r="E693" s="40"/>
      <c r="F693" s="40"/>
      <c r="G693" s="40"/>
      <c r="H693" s="40"/>
      <c r="I693" s="40"/>
      <c r="J693" s="40"/>
      <c r="K693" s="40"/>
      <c r="L693" s="40"/>
      <c r="M693" s="40"/>
    </row>
    <row r="694" spans="1:13" ht="12.75" customHeight="1" x14ac:dyDescent="0.2">
      <c r="A694" s="38"/>
      <c r="B694" s="86"/>
      <c r="D694" s="40"/>
      <c r="E694" s="40"/>
      <c r="F694" s="40"/>
      <c r="G694" s="40"/>
      <c r="H694" s="40"/>
      <c r="I694" s="40"/>
      <c r="J694" s="40"/>
      <c r="K694" s="40"/>
      <c r="L694" s="40"/>
      <c r="M694" s="40"/>
    </row>
    <row r="695" spans="1:13" ht="12.75" customHeight="1" x14ac:dyDescent="0.2">
      <c r="A695" s="38"/>
      <c r="B695" s="86"/>
      <c r="D695" s="40"/>
      <c r="E695" s="40"/>
      <c r="F695" s="40"/>
      <c r="G695" s="40"/>
      <c r="H695" s="40"/>
      <c r="I695" s="40"/>
      <c r="J695" s="40"/>
      <c r="K695" s="40"/>
      <c r="L695" s="40"/>
      <c r="M695" s="40"/>
    </row>
    <row r="696" spans="1:13" ht="12.75" customHeight="1" x14ac:dyDescent="0.2">
      <c r="A696" s="38"/>
      <c r="B696" s="86"/>
      <c r="D696" s="40"/>
      <c r="E696" s="40"/>
      <c r="F696" s="40"/>
      <c r="G696" s="40"/>
      <c r="H696" s="40"/>
      <c r="I696" s="40"/>
      <c r="J696" s="40"/>
      <c r="K696" s="40"/>
      <c r="L696" s="40"/>
      <c r="M696" s="40"/>
    </row>
    <row r="697" spans="1:13" ht="12.75" customHeight="1" x14ac:dyDescent="0.2">
      <c r="A697" s="38"/>
      <c r="B697" s="86"/>
      <c r="D697" s="40"/>
      <c r="E697" s="40"/>
      <c r="F697" s="40"/>
      <c r="G697" s="40"/>
      <c r="H697" s="40"/>
      <c r="I697" s="40"/>
      <c r="J697" s="40"/>
      <c r="K697" s="40"/>
      <c r="L697" s="40"/>
      <c r="M697" s="40"/>
    </row>
    <row r="698" spans="1:13" ht="12.75" customHeight="1" x14ac:dyDescent="0.2">
      <c r="A698" s="38"/>
      <c r="B698" s="86"/>
      <c r="D698" s="40"/>
      <c r="E698" s="40"/>
      <c r="F698" s="40"/>
      <c r="G698" s="40"/>
      <c r="H698" s="40"/>
      <c r="I698" s="40"/>
      <c r="J698" s="40"/>
      <c r="K698" s="40"/>
      <c r="L698" s="40"/>
      <c r="M698" s="40"/>
    </row>
    <row r="699" spans="1:13" ht="12.75" customHeight="1" x14ac:dyDescent="0.2">
      <c r="A699" s="38"/>
      <c r="B699" s="86"/>
      <c r="D699" s="40"/>
      <c r="E699" s="40"/>
      <c r="F699" s="40"/>
      <c r="G699" s="40"/>
      <c r="H699" s="40"/>
      <c r="I699" s="40"/>
      <c r="J699" s="40"/>
      <c r="K699" s="40"/>
      <c r="L699" s="40"/>
      <c r="M699" s="40"/>
    </row>
    <row r="700" spans="1:13" ht="12.75" customHeight="1" x14ac:dyDescent="0.2">
      <c r="A700" s="38"/>
      <c r="B700" s="86"/>
      <c r="D700" s="40"/>
      <c r="E700" s="40"/>
      <c r="F700" s="40"/>
      <c r="G700" s="40"/>
      <c r="H700" s="40"/>
      <c r="I700" s="40"/>
      <c r="J700" s="40"/>
      <c r="K700" s="40"/>
      <c r="L700" s="40"/>
      <c r="M700" s="40"/>
    </row>
    <row r="701" spans="1:13" ht="12.75" customHeight="1" x14ac:dyDescent="0.2">
      <c r="A701" s="38"/>
      <c r="B701" s="86"/>
      <c r="D701" s="40"/>
      <c r="E701" s="40"/>
      <c r="F701" s="40"/>
      <c r="G701" s="40"/>
      <c r="H701" s="40"/>
      <c r="I701" s="40"/>
      <c r="J701" s="40"/>
      <c r="K701" s="40"/>
      <c r="L701" s="40"/>
      <c r="M701" s="40"/>
    </row>
    <row r="702" spans="1:13" ht="12.75" customHeight="1" x14ac:dyDescent="0.2">
      <c r="A702" s="38"/>
      <c r="B702" s="86"/>
      <c r="D702" s="40"/>
      <c r="E702" s="40"/>
      <c r="F702" s="40"/>
      <c r="G702" s="40"/>
      <c r="H702" s="40"/>
      <c r="I702" s="40"/>
      <c r="J702" s="40"/>
      <c r="K702" s="40"/>
      <c r="L702" s="40"/>
      <c r="M702" s="40"/>
    </row>
    <row r="703" spans="1:13" ht="12.75" customHeight="1" x14ac:dyDescent="0.2">
      <c r="A703" s="38"/>
      <c r="B703" s="86"/>
      <c r="D703" s="40"/>
      <c r="E703" s="40"/>
      <c r="F703" s="40"/>
      <c r="G703" s="40"/>
      <c r="H703" s="40"/>
      <c r="I703" s="40"/>
      <c r="J703" s="40"/>
      <c r="K703" s="40"/>
      <c r="L703" s="40"/>
      <c r="M703" s="40"/>
    </row>
    <row r="704" spans="1:13" ht="12.75" customHeight="1" x14ac:dyDescent="0.2">
      <c r="A704" s="38"/>
      <c r="B704" s="86"/>
      <c r="D704" s="40"/>
      <c r="E704" s="40"/>
      <c r="F704" s="40"/>
      <c r="G704" s="40"/>
      <c r="H704" s="40"/>
      <c r="I704" s="40"/>
      <c r="J704" s="40"/>
      <c r="K704" s="40"/>
      <c r="L704" s="40"/>
      <c r="M704" s="40"/>
    </row>
    <row r="705" spans="1:13" ht="12.75" customHeight="1" x14ac:dyDescent="0.2">
      <c r="A705" s="38"/>
      <c r="B705" s="86"/>
      <c r="D705" s="40"/>
      <c r="E705" s="40"/>
      <c r="F705" s="40"/>
      <c r="G705" s="40"/>
      <c r="H705" s="40"/>
      <c r="I705" s="40"/>
      <c r="J705" s="40"/>
      <c r="K705" s="40"/>
      <c r="L705" s="40"/>
      <c r="M705" s="40"/>
    </row>
    <row r="706" spans="1:13" ht="12.75" customHeight="1" x14ac:dyDescent="0.2">
      <c r="A706" s="38"/>
      <c r="B706" s="86"/>
      <c r="D706" s="40"/>
      <c r="E706" s="40"/>
      <c r="F706" s="40"/>
      <c r="G706" s="40"/>
      <c r="H706" s="40"/>
      <c r="I706" s="40"/>
      <c r="J706" s="40"/>
      <c r="K706" s="40"/>
      <c r="L706" s="40"/>
      <c r="M706" s="40"/>
    </row>
    <row r="707" spans="1:13" ht="12.75" customHeight="1" x14ac:dyDescent="0.2">
      <c r="A707" s="38"/>
      <c r="B707" s="86"/>
      <c r="D707" s="40"/>
      <c r="E707" s="40"/>
      <c r="F707" s="40"/>
      <c r="G707" s="40"/>
      <c r="H707" s="40"/>
      <c r="I707" s="40"/>
      <c r="J707" s="40"/>
      <c r="K707" s="40"/>
      <c r="L707" s="40"/>
      <c r="M707" s="40"/>
    </row>
    <row r="708" spans="1:13" ht="12.75" customHeight="1" x14ac:dyDescent="0.2">
      <c r="A708" s="38"/>
      <c r="B708" s="86"/>
      <c r="D708" s="40"/>
      <c r="E708" s="40"/>
      <c r="F708" s="40"/>
      <c r="G708" s="40"/>
      <c r="H708" s="40"/>
      <c r="I708" s="40"/>
      <c r="J708" s="40"/>
      <c r="K708" s="40"/>
      <c r="L708" s="40"/>
      <c r="M708" s="40"/>
    </row>
    <row r="709" spans="1:13" ht="12.75" customHeight="1" x14ac:dyDescent="0.2">
      <c r="A709" s="38"/>
      <c r="B709" s="86"/>
      <c r="D709" s="40"/>
      <c r="E709" s="40"/>
      <c r="F709" s="40"/>
      <c r="G709" s="40"/>
      <c r="H709" s="40"/>
      <c r="I709" s="40"/>
      <c r="J709" s="40"/>
      <c r="K709" s="40"/>
      <c r="L709" s="40"/>
      <c r="M709" s="40"/>
    </row>
    <row r="710" spans="1:13" ht="12.75" customHeight="1" x14ac:dyDescent="0.2">
      <c r="A710" s="38"/>
      <c r="B710" s="86"/>
      <c r="D710" s="40"/>
      <c r="E710" s="40"/>
      <c r="F710" s="40"/>
      <c r="G710" s="40"/>
      <c r="H710" s="40"/>
      <c r="I710" s="40"/>
      <c r="J710" s="40"/>
      <c r="K710" s="40"/>
      <c r="L710" s="40"/>
      <c r="M710" s="40"/>
    </row>
    <row r="711" spans="1:13" ht="12.75" customHeight="1" x14ac:dyDescent="0.2">
      <c r="A711" s="38"/>
      <c r="B711" s="86"/>
      <c r="D711" s="40"/>
      <c r="E711" s="40"/>
      <c r="F711" s="40"/>
      <c r="G711" s="40"/>
      <c r="H711" s="40"/>
      <c r="I711" s="40"/>
      <c r="J711" s="40"/>
      <c r="K711" s="40"/>
      <c r="L711" s="40"/>
      <c r="M711" s="40"/>
    </row>
    <row r="712" spans="1:13" ht="12.75" customHeight="1" x14ac:dyDescent="0.2">
      <c r="A712" s="38"/>
      <c r="B712" s="86"/>
      <c r="D712" s="40"/>
      <c r="E712" s="40"/>
      <c r="F712" s="40"/>
      <c r="G712" s="40"/>
      <c r="H712" s="40"/>
      <c r="I712" s="40"/>
      <c r="J712" s="40"/>
      <c r="K712" s="40"/>
      <c r="L712" s="40"/>
      <c r="M712" s="40"/>
    </row>
    <row r="713" spans="1:13" ht="12.75" customHeight="1" x14ac:dyDescent="0.2">
      <c r="A713" s="38"/>
      <c r="B713" s="86"/>
      <c r="D713" s="40"/>
      <c r="E713" s="40"/>
      <c r="F713" s="40"/>
      <c r="G713" s="40"/>
      <c r="H713" s="40"/>
      <c r="I713" s="40"/>
      <c r="J713" s="40"/>
      <c r="K713" s="40"/>
      <c r="L713" s="40"/>
      <c r="M713" s="40"/>
    </row>
    <row r="714" spans="1:13" ht="12.75" customHeight="1" x14ac:dyDescent="0.2">
      <c r="A714" s="38"/>
      <c r="B714" s="86"/>
      <c r="D714" s="40"/>
      <c r="E714" s="40"/>
      <c r="F714" s="40"/>
      <c r="G714" s="40"/>
      <c r="H714" s="40"/>
      <c r="I714" s="40"/>
      <c r="J714" s="40"/>
      <c r="K714" s="40"/>
      <c r="L714" s="40"/>
      <c r="M714" s="40"/>
    </row>
    <row r="715" spans="1:13" ht="12.75" customHeight="1" x14ac:dyDescent="0.2">
      <c r="A715" s="38"/>
      <c r="B715" s="86"/>
      <c r="D715" s="40"/>
      <c r="E715" s="40"/>
      <c r="F715" s="40"/>
      <c r="G715" s="40"/>
      <c r="H715" s="40"/>
      <c r="I715" s="40"/>
      <c r="J715" s="40"/>
      <c r="K715" s="40"/>
      <c r="L715" s="40"/>
      <c r="M715" s="40"/>
    </row>
    <row r="716" spans="1:13" ht="12.75" customHeight="1" x14ac:dyDescent="0.2">
      <c r="A716" s="38"/>
      <c r="B716" s="86"/>
      <c r="D716" s="40"/>
      <c r="E716" s="40"/>
      <c r="F716" s="40"/>
      <c r="G716" s="40"/>
      <c r="H716" s="40"/>
      <c r="I716" s="40"/>
      <c r="J716" s="40"/>
      <c r="K716" s="40"/>
      <c r="L716" s="40"/>
      <c r="M716" s="40"/>
    </row>
    <row r="717" spans="1:13" ht="12.75" customHeight="1" x14ac:dyDescent="0.2">
      <c r="A717" s="38"/>
      <c r="B717" s="86"/>
      <c r="D717" s="40"/>
      <c r="E717" s="40"/>
      <c r="F717" s="40"/>
      <c r="G717" s="40"/>
      <c r="H717" s="40"/>
      <c r="I717" s="40"/>
      <c r="J717" s="40"/>
      <c r="K717" s="40"/>
      <c r="L717" s="40"/>
      <c r="M717" s="40"/>
    </row>
    <row r="718" spans="1:13" ht="12.75" customHeight="1" x14ac:dyDescent="0.2">
      <c r="A718" s="38"/>
      <c r="B718" s="86"/>
      <c r="D718" s="40"/>
      <c r="E718" s="40"/>
      <c r="F718" s="40"/>
      <c r="G718" s="40"/>
      <c r="H718" s="40"/>
      <c r="I718" s="40"/>
      <c r="J718" s="40"/>
      <c r="K718" s="40"/>
      <c r="L718" s="40"/>
      <c r="M718" s="40"/>
    </row>
    <row r="719" spans="1:13" ht="12.75" customHeight="1" x14ac:dyDescent="0.2">
      <c r="A719" s="38"/>
      <c r="B719" s="86"/>
      <c r="D719" s="40"/>
      <c r="E719" s="40"/>
      <c r="F719" s="40"/>
      <c r="G719" s="40"/>
      <c r="H719" s="40"/>
      <c r="I719" s="40"/>
      <c r="J719" s="40"/>
      <c r="K719" s="40"/>
      <c r="L719" s="40"/>
      <c r="M719" s="40"/>
    </row>
    <row r="720" spans="1:13" ht="12.75" customHeight="1" x14ac:dyDescent="0.2">
      <c r="A720" s="38"/>
      <c r="B720" s="86"/>
      <c r="D720" s="40"/>
      <c r="E720" s="40"/>
      <c r="F720" s="40"/>
      <c r="G720" s="40"/>
      <c r="H720" s="40"/>
      <c r="I720" s="40"/>
      <c r="J720" s="40"/>
      <c r="K720" s="40"/>
      <c r="L720" s="40"/>
      <c r="M720" s="40"/>
    </row>
    <row r="721" spans="1:13" ht="12.75" customHeight="1" x14ac:dyDescent="0.2">
      <c r="A721" s="38"/>
      <c r="B721" s="86"/>
      <c r="D721" s="40"/>
      <c r="E721" s="40"/>
      <c r="F721" s="40"/>
      <c r="G721" s="40"/>
      <c r="H721" s="40"/>
      <c r="I721" s="40"/>
      <c r="J721" s="40"/>
      <c r="K721" s="40"/>
      <c r="L721" s="40"/>
      <c r="M721" s="40"/>
    </row>
    <row r="722" spans="1:13" ht="12.75" customHeight="1" x14ac:dyDescent="0.2">
      <c r="A722" s="38"/>
      <c r="B722" s="86"/>
      <c r="D722" s="40"/>
      <c r="E722" s="40"/>
      <c r="F722" s="40"/>
      <c r="G722" s="40"/>
      <c r="H722" s="40"/>
      <c r="I722" s="40"/>
      <c r="J722" s="40"/>
      <c r="K722" s="40"/>
      <c r="L722" s="40"/>
      <c r="M722" s="40"/>
    </row>
    <row r="723" spans="1:13" ht="12.75" customHeight="1" x14ac:dyDescent="0.2">
      <c r="A723" s="38"/>
      <c r="B723" s="86"/>
      <c r="D723" s="40"/>
      <c r="E723" s="40"/>
      <c r="F723" s="40"/>
      <c r="G723" s="40"/>
      <c r="H723" s="40"/>
      <c r="I723" s="40"/>
      <c r="J723" s="40"/>
      <c r="K723" s="40"/>
      <c r="L723" s="40"/>
      <c r="M723" s="40"/>
    </row>
    <row r="724" spans="1:13" ht="12.75" customHeight="1" x14ac:dyDescent="0.2">
      <c r="A724" s="38"/>
      <c r="B724" s="86"/>
      <c r="D724" s="40"/>
      <c r="E724" s="40"/>
      <c r="F724" s="40"/>
      <c r="G724" s="40"/>
      <c r="H724" s="40"/>
      <c r="I724" s="40"/>
      <c r="J724" s="40"/>
      <c r="K724" s="40"/>
      <c r="L724" s="40"/>
      <c r="M724" s="40"/>
    </row>
    <row r="725" spans="1:13" ht="12.75" customHeight="1" x14ac:dyDescent="0.2">
      <c r="A725" s="38"/>
      <c r="B725" s="86"/>
      <c r="D725" s="40"/>
      <c r="E725" s="40"/>
      <c r="F725" s="40"/>
      <c r="G725" s="40"/>
      <c r="H725" s="40"/>
      <c r="I725" s="40"/>
      <c r="J725" s="40"/>
      <c r="K725" s="40"/>
      <c r="L725" s="40"/>
      <c r="M725" s="40"/>
    </row>
    <row r="726" spans="1:13" ht="12.75" customHeight="1" x14ac:dyDescent="0.2">
      <c r="A726" s="38"/>
      <c r="B726" s="86"/>
      <c r="D726" s="40"/>
      <c r="E726" s="40"/>
      <c r="F726" s="40"/>
      <c r="G726" s="40"/>
      <c r="H726" s="40"/>
      <c r="I726" s="40"/>
      <c r="J726" s="40"/>
      <c r="K726" s="40"/>
      <c r="L726" s="40"/>
      <c r="M726" s="40"/>
    </row>
    <row r="727" spans="1:13" ht="12.75" customHeight="1" x14ac:dyDescent="0.2">
      <c r="A727" s="38"/>
      <c r="B727" s="86"/>
      <c r="D727" s="40"/>
      <c r="E727" s="40"/>
      <c r="F727" s="40"/>
      <c r="G727" s="40"/>
      <c r="H727" s="40"/>
      <c r="I727" s="40"/>
      <c r="J727" s="40"/>
      <c r="K727" s="40"/>
      <c r="L727" s="40"/>
      <c r="M727" s="40"/>
    </row>
    <row r="728" spans="1:13" ht="12.75" customHeight="1" x14ac:dyDescent="0.2">
      <c r="A728" s="38"/>
      <c r="B728" s="86"/>
      <c r="D728" s="40"/>
      <c r="E728" s="40"/>
      <c r="F728" s="40"/>
      <c r="G728" s="40"/>
      <c r="H728" s="40"/>
      <c r="I728" s="40"/>
      <c r="J728" s="40"/>
      <c r="K728" s="40"/>
      <c r="L728" s="40"/>
      <c r="M728" s="40"/>
    </row>
    <row r="729" spans="1:13" ht="12.75" customHeight="1" x14ac:dyDescent="0.2">
      <c r="A729" s="38"/>
      <c r="B729" s="86"/>
      <c r="D729" s="40"/>
      <c r="E729" s="40"/>
      <c r="F729" s="40"/>
      <c r="G729" s="40"/>
      <c r="H729" s="40"/>
      <c r="I729" s="40"/>
      <c r="J729" s="40"/>
      <c r="K729" s="40"/>
      <c r="L729" s="40"/>
      <c r="M729" s="40"/>
    </row>
    <row r="730" spans="1:13" ht="12.75" customHeight="1" x14ac:dyDescent="0.2">
      <c r="A730" s="38"/>
      <c r="B730" s="86"/>
      <c r="D730" s="40"/>
      <c r="E730" s="40"/>
      <c r="F730" s="40"/>
      <c r="G730" s="40"/>
      <c r="H730" s="40"/>
      <c r="I730" s="40"/>
      <c r="J730" s="40"/>
      <c r="K730" s="40"/>
      <c r="L730" s="40"/>
      <c r="M730" s="40"/>
    </row>
    <row r="731" spans="1:13" ht="12.75" customHeight="1" x14ac:dyDescent="0.2">
      <c r="A731" s="38"/>
      <c r="B731" s="86"/>
      <c r="D731" s="40"/>
      <c r="E731" s="40"/>
      <c r="F731" s="40"/>
      <c r="G731" s="40"/>
      <c r="H731" s="40"/>
      <c r="I731" s="40"/>
      <c r="J731" s="40"/>
      <c r="K731" s="40"/>
      <c r="L731" s="40"/>
      <c r="M731" s="40"/>
    </row>
    <row r="732" spans="1:13" ht="12.75" customHeight="1" x14ac:dyDescent="0.2">
      <c r="A732" s="38"/>
      <c r="B732" s="86"/>
      <c r="D732" s="40"/>
      <c r="E732" s="40"/>
      <c r="F732" s="40"/>
      <c r="G732" s="40"/>
      <c r="H732" s="40"/>
      <c r="I732" s="40"/>
      <c r="J732" s="40"/>
      <c r="K732" s="40"/>
      <c r="L732" s="40"/>
      <c r="M732" s="40"/>
    </row>
    <row r="733" spans="1:13" ht="12.75" customHeight="1" x14ac:dyDescent="0.2">
      <c r="A733" s="38"/>
      <c r="B733" s="86"/>
      <c r="D733" s="40"/>
      <c r="E733" s="40"/>
      <c r="F733" s="40"/>
      <c r="G733" s="40"/>
      <c r="H733" s="40"/>
      <c r="I733" s="40"/>
      <c r="J733" s="40"/>
      <c r="K733" s="40"/>
      <c r="L733" s="40"/>
      <c r="M733" s="40"/>
    </row>
    <row r="734" spans="1:13" ht="12.75" customHeight="1" x14ac:dyDescent="0.2">
      <c r="A734" s="38"/>
      <c r="B734" s="86"/>
      <c r="D734" s="40"/>
      <c r="E734" s="40"/>
      <c r="F734" s="40"/>
      <c r="G734" s="40"/>
      <c r="H734" s="40"/>
      <c r="I734" s="40"/>
      <c r="J734" s="40"/>
      <c r="K734" s="40"/>
      <c r="L734" s="40"/>
      <c r="M734" s="40"/>
    </row>
    <row r="735" spans="1:13" ht="12.75" customHeight="1" x14ac:dyDescent="0.2">
      <c r="A735" s="38"/>
      <c r="B735" s="86"/>
      <c r="D735" s="40"/>
      <c r="E735" s="40"/>
      <c r="F735" s="40"/>
      <c r="G735" s="40"/>
      <c r="H735" s="40"/>
      <c r="I735" s="40"/>
      <c r="J735" s="40"/>
      <c r="K735" s="40"/>
      <c r="L735" s="40"/>
      <c r="M735" s="40"/>
    </row>
    <row r="736" spans="1:13" ht="12.75" customHeight="1" x14ac:dyDescent="0.2">
      <c r="A736" s="38"/>
      <c r="B736" s="86"/>
      <c r="D736" s="40"/>
      <c r="E736" s="40"/>
      <c r="F736" s="40"/>
      <c r="G736" s="40"/>
      <c r="H736" s="40"/>
      <c r="I736" s="40"/>
      <c r="J736" s="40"/>
      <c r="K736" s="40"/>
      <c r="L736" s="40"/>
      <c r="M736" s="40"/>
    </row>
    <row r="737" spans="1:13" ht="12.75" customHeight="1" x14ac:dyDescent="0.2">
      <c r="A737" s="38"/>
      <c r="B737" s="86"/>
      <c r="D737" s="40"/>
      <c r="E737" s="40"/>
      <c r="F737" s="40"/>
      <c r="G737" s="40"/>
      <c r="H737" s="40"/>
      <c r="I737" s="40"/>
      <c r="J737" s="40"/>
      <c r="K737" s="40"/>
      <c r="L737" s="40"/>
      <c r="M737" s="40"/>
    </row>
    <row r="738" spans="1:13" ht="12.75" customHeight="1" x14ac:dyDescent="0.2">
      <c r="A738" s="38"/>
      <c r="B738" s="86"/>
      <c r="D738" s="40"/>
      <c r="E738" s="40"/>
      <c r="F738" s="40"/>
      <c r="G738" s="40"/>
      <c r="H738" s="40"/>
      <c r="I738" s="40"/>
      <c r="J738" s="40"/>
      <c r="K738" s="40"/>
      <c r="L738" s="40"/>
      <c r="M738" s="40"/>
    </row>
    <row r="739" spans="1:13" ht="12.75" customHeight="1" x14ac:dyDescent="0.2">
      <c r="A739" s="38"/>
      <c r="B739" s="86"/>
      <c r="D739" s="40"/>
      <c r="E739" s="40"/>
      <c r="F739" s="40"/>
      <c r="G739" s="40"/>
      <c r="H739" s="40"/>
      <c r="I739" s="40"/>
      <c r="J739" s="40"/>
      <c r="K739" s="40"/>
      <c r="L739" s="40"/>
      <c r="M739" s="40"/>
    </row>
    <row r="740" spans="1:13" ht="12.75" customHeight="1" x14ac:dyDescent="0.2">
      <c r="A740" s="38"/>
      <c r="B740" s="86"/>
      <c r="D740" s="40"/>
      <c r="E740" s="40"/>
      <c r="F740" s="40"/>
      <c r="G740" s="40"/>
      <c r="H740" s="40"/>
      <c r="I740" s="40"/>
      <c r="J740" s="40"/>
      <c r="K740" s="40"/>
      <c r="L740" s="40"/>
      <c r="M740" s="40"/>
    </row>
    <row r="741" spans="1:13" ht="12.75" customHeight="1" x14ac:dyDescent="0.2">
      <c r="A741" s="38"/>
      <c r="B741" s="86"/>
      <c r="D741" s="40"/>
      <c r="E741" s="40"/>
      <c r="F741" s="40"/>
      <c r="G741" s="40"/>
      <c r="H741" s="40"/>
      <c r="I741" s="40"/>
      <c r="J741" s="40"/>
      <c r="K741" s="40"/>
      <c r="L741" s="40"/>
      <c r="M741" s="40"/>
    </row>
    <row r="742" spans="1:13" ht="12.75" customHeight="1" x14ac:dyDescent="0.2">
      <c r="A742" s="38"/>
      <c r="B742" s="86"/>
      <c r="D742" s="40"/>
      <c r="E742" s="40"/>
      <c r="F742" s="40"/>
      <c r="G742" s="40"/>
      <c r="H742" s="40"/>
      <c r="I742" s="40"/>
      <c r="J742" s="40"/>
      <c r="K742" s="40"/>
      <c r="L742" s="40"/>
      <c r="M742" s="40"/>
    </row>
    <row r="743" spans="1:13" ht="12.75" customHeight="1" x14ac:dyDescent="0.2">
      <c r="A743" s="38"/>
      <c r="B743" s="86"/>
      <c r="D743" s="40"/>
      <c r="E743" s="40"/>
      <c r="F743" s="40"/>
      <c r="G743" s="40"/>
      <c r="H743" s="40"/>
      <c r="I743" s="40"/>
      <c r="J743" s="40"/>
      <c r="K743" s="40"/>
      <c r="L743" s="40"/>
      <c r="M743" s="40"/>
    </row>
    <row r="744" spans="1:13" ht="12.75" customHeight="1" x14ac:dyDescent="0.2">
      <c r="A744" s="38"/>
      <c r="B744" s="86"/>
      <c r="D744" s="40"/>
      <c r="E744" s="40"/>
      <c r="F744" s="40"/>
      <c r="G744" s="40"/>
      <c r="H744" s="40"/>
      <c r="I744" s="40"/>
      <c r="J744" s="40"/>
      <c r="K744" s="40"/>
      <c r="L744" s="40"/>
      <c r="M744" s="40"/>
    </row>
    <row r="745" spans="1:13" ht="12.75" customHeight="1" x14ac:dyDescent="0.2">
      <c r="A745" s="38"/>
      <c r="B745" s="86"/>
      <c r="D745" s="40"/>
      <c r="E745" s="40"/>
      <c r="F745" s="40"/>
      <c r="G745" s="40"/>
      <c r="H745" s="40"/>
      <c r="I745" s="40"/>
      <c r="J745" s="40"/>
      <c r="K745" s="40"/>
      <c r="L745" s="40"/>
      <c r="M745" s="40"/>
    </row>
    <row r="746" spans="1:13" ht="12.75" customHeight="1" x14ac:dyDescent="0.2">
      <c r="A746" s="38"/>
      <c r="B746" s="86"/>
      <c r="D746" s="40"/>
      <c r="E746" s="40"/>
      <c r="F746" s="40"/>
      <c r="G746" s="40"/>
      <c r="H746" s="40"/>
      <c r="I746" s="40"/>
      <c r="J746" s="40"/>
      <c r="K746" s="40"/>
      <c r="L746" s="40"/>
      <c r="M746" s="40"/>
    </row>
    <row r="747" spans="1:13" ht="12.75" customHeight="1" x14ac:dyDescent="0.2">
      <c r="A747" s="38"/>
      <c r="B747" s="86"/>
      <c r="D747" s="40"/>
      <c r="E747" s="40"/>
      <c r="F747" s="40"/>
      <c r="G747" s="40"/>
      <c r="H747" s="40"/>
      <c r="I747" s="40"/>
      <c r="J747" s="40"/>
      <c r="K747" s="40"/>
      <c r="L747" s="40"/>
      <c r="M747" s="40"/>
    </row>
    <row r="748" spans="1:13" ht="12.75" customHeight="1" x14ac:dyDescent="0.2">
      <c r="A748" s="38"/>
      <c r="B748" s="86"/>
      <c r="D748" s="40"/>
      <c r="E748" s="40"/>
      <c r="F748" s="40"/>
      <c r="G748" s="40"/>
      <c r="H748" s="40"/>
      <c r="I748" s="40"/>
      <c r="J748" s="40"/>
      <c r="K748" s="40"/>
      <c r="L748" s="40"/>
      <c r="M748" s="40"/>
    </row>
    <row r="749" spans="1:13" ht="12.75" customHeight="1" x14ac:dyDescent="0.2">
      <c r="A749" s="38"/>
      <c r="B749" s="86"/>
      <c r="D749" s="40"/>
      <c r="E749" s="40"/>
      <c r="F749" s="40"/>
      <c r="G749" s="40"/>
      <c r="H749" s="40"/>
      <c r="I749" s="40"/>
      <c r="J749" s="40"/>
      <c r="K749" s="40"/>
      <c r="L749" s="40"/>
      <c r="M749" s="40"/>
    </row>
    <row r="750" spans="1:13" ht="12.75" customHeight="1" x14ac:dyDescent="0.2">
      <c r="A750" s="38"/>
      <c r="B750" s="86"/>
      <c r="D750" s="40"/>
      <c r="E750" s="40"/>
      <c r="F750" s="40"/>
      <c r="G750" s="40"/>
      <c r="H750" s="40"/>
      <c r="I750" s="40"/>
      <c r="J750" s="40"/>
      <c r="K750" s="40"/>
      <c r="L750" s="40"/>
      <c r="M750" s="40"/>
    </row>
    <row r="751" spans="1:13" ht="12.75" customHeight="1" x14ac:dyDescent="0.2">
      <c r="A751" s="38"/>
      <c r="B751" s="86"/>
      <c r="D751" s="40"/>
      <c r="E751" s="40"/>
      <c r="F751" s="40"/>
      <c r="G751" s="40"/>
      <c r="H751" s="40"/>
      <c r="I751" s="40"/>
      <c r="J751" s="40"/>
      <c r="K751" s="40"/>
      <c r="L751" s="40"/>
      <c r="M751" s="40"/>
    </row>
    <row r="752" spans="1:13" ht="12.75" customHeight="1" x14ac:dyDescent="0.2">
      <c r="A752" s="38"/>
      <c r="B752" s="86"/>
      <c r="D752" s="40"/>
      <c r="E752" s="40"/>
      <c r="F752" s="40"/>
      <c r="G752" s="40"/>
      <c r="H752" s="40"/>
      <c r="I752" s="40"/>
      <c r="J752" s="40"/>
      <c r="K752" s="40"/>
      <c r="L752" s="40"/>
      <c r="M752" s="40"/>
    </row>
    <row r="753" spans="1:13" ht="12.75" customHeight="1" x14ac:dyDescent="0.2">
      <c r="A753" s="38"/>
      <c r="B753" s="86"/>
      <c r="D753" s="40"/>
      <c r="E753" s="40"/>
      <c r="F753" s="40"/>
      <c r="G753" s="40"/>
      <c r="H753" s="40"/>
      <c r="I753" s="40"/>
      <c r="J753" s="40"/>
      <c r="K753" s="40"/>
      <c r="L753" s="40"/>
      <c r="M753" s="40"/>
    </row>
    <row r="754" spans="1:13" ht="12.75" customHeight="1" x14ac:dyDescent="0.2">
      <c r="A754" s="38"/>
      <c r="B754" s="86"/>
      <c r="D754" s="40"/>
      <c r="E754" s="40"/>
      <c r="F754" s="40"/>
      <c r="G754" s="40"/>
      <c r="H754" s="40"/>
      <c r="I754" s="40"/>
      <c r="J754" s="40"/>
      <c r="K754" s="40"/>
      <c r="L754" s="40"/>
      <c r="M754" s="40"/>
    </row>
    <row r="755" spans="1:13" ht="12.75" customHeight="1" x14ac:dyDescent="0.2">
      <c r="A755" s="38"/>
      <c r="B755" s="86"/>
      <c r="D755" s="40"/>
      <c r="E755" s="40"/>
      <c r="F755" s="40"/>
      <c r="G755" s="40"/>
      <c r="H755" s="40"/>
      <c r="I755" s="40"/>
      <c r="J755" s="40"/>
      <c r="K755" s="40"/>
      <c r="L755" s="40"/>
      <c r="M755" s="40"/>
    </row>
    <row r="756" spans="1:13" ht="12.75" customHeight="1" x14ac:dyDescent="0.2">
      <c r="A756" s="38"/>
      <c r="B756" s="86"/>
      <c r="D756" s="40"/>
      <c r="E756" s="40"/>
      <c r="F756" s="40"/>
      <c r="G756" s="40"/>
      <c r="H756" s="40"/>
      <c r="I756" s="40"/>
      <c r="J756" s="40"/>
      <c r="K756" s="40"/>
      <c r="L756" s="40"/>
      <c r="M756" s="40"/>
    </row>
    <row r="757" spans="1:13" ht="12.75" customHeight="1" x14ac:dyDescent="0.2">
      <c r="A757" s="38"/>
      <c r="B757" s="86"/>
      <c r="D757" s="40"/>
      <c r="E757" s="40"/>
      <c r="F757" s="40"/>
      <c r="G757" s="40"/>
      <c r="H757" s="40"/>
      <c r="I757" s="40"/>
      <c r="J757" s="40"/>
      <c r="K757" s="40"/>
      <c r="L757" s="40"/>
      <c r="M757" s="40"/>
    </row>
    <row r="758" spans="1:13" ht="12.75" customHeight="1" x14ac:dyDescent="0.2">
      <c r="A758" s="38"/>
      <c r="B758" s="86"/>
      <c r="D758" s="40"/>
      <c r="E758" s="40"/>
      <c r="F758" s="40"/>
      <c r="G758" s="40"/>
      <c r="H758" s="40"/>
      <c r="I758" s="40"/>
      <c r="J758" s="40"/>
      <c r="K758" s="40"/>
      <c r="L758" s="40"/>
      <c r="M758" s="40"/>
    </row>
    <row r="759" spans="1:13" ht="12.75" customHeight="1" x14ac:dyDescent="0.2">
      <c r="A759" s="38"/>
      <c r="B759" s="86"/>
      <c r="D759" s="40"/>
      <c r="E759" s="40"/>
      <c r="F759" s="40"/>
      <c r="G759" s="40"/>
      <c r="H759" s="40"/>
      <c r="I759" s="40"/>
      <c r="J759" s="40"/>
      <c r="K759" s="40"/>
      <c r="L759" s="40"/>
      <c r="M759" s="40"/>
    </row>
    <row r="760" spans="1:13" ht="12.75" customHeight="1" x14ac:dyDescent="0.2">
      <c r="A760" s="38"/>
      <c r="B760" s="86"/>
      <c r="D760" s="40"/>
      <c r="E760" s="40"/>
      <c r="F760" s="40"/>
      <c r="G760" s="40"/>
      <c r="H760" s="40"/>
      <c r="I760" s="40"/>
      <c r="J760" s="40"/>
      <c r="K760" s="40"/>
      <c r="L760" s="40"/>
      <c r="M760" s="40"/>
    </row>
    <row r="761" spans="1:13" ht="12.75" customHeight="1" x14ac:dyDescent="0.2">
      <c r="A761" s="38"/>
      <c r="B761" s="86"/>
      <c r="D761" s="40"/>
      <c r="E761" s="40"/>
      <c r="F761" s="40"/>
      <c r="G761" s="40"/>
      <c r="H761" s="40"/>
      <c r="I761" s="40"/>
      <c r="J761" s="40"/>
      <c r="K761" s="40"/>
      <c r="L761" s="40"/>
      <c r="M761" s="40"/>
    </row>
    <row r="762" spans="1:13" ht="12.75" customHeight="1" x14ac:dyDescent="0.2">
      <c r="A762" s="38"/>
      <c r="B762" s="86"/>
      <c r="D762" s="40"/>
      <c r="E762" s="40"/>
      <c r="F762" s="40"/>
      <c r="G762" s="40"/>
      <c r="H762" s="40"/>
      <c r="I762" s="40"/>
      <c r="J762" s="40"/>
      <c r="K762" s="40"/>
      <c r="L762" s="40"/>
      <c r="M762" s="40"/>
    </row>
    <row r="763" spans="1:13" ht="12.75" customHeight="1" x14ac:dyDescent="0.2">
      <c r="A763" s="38"/>
      <c r="B763" s="86"/>
      <c r="D763" s="40"/>
      <c r="E763" s="40"/>
      <c r="F763" s="40"/>
      <c r="G763" s="40"/>
      <c r="H763" s="40"/>
      <c r="I763" s="40"/>
      <c r="J763" s="40"/>
      <c r="K763" s="40"/>
      <c r="L763" s="40"/>
      <c r="M763" s="40"/>
    </row>
    <row r="764" spans="1:13" ht="12.75" customHeight="1" x14ac:dyDescent="0.2">
      <c r="A764" s="38"/>
      <c r="B764" s="86"/>
      <c r="D764" s="40"/>
      <c r="E764" s="40"/>
      <c r="F764" s="40"/>
      <c r="G764" s="40"/>
      <c r="H764" s="40"/>
      <c r="I764" s="40"/>
      <c r="J764" s="40"/>
      <c r="K764" s="40"/>
      <c r="L764" s="40"/>
      <c r="M764" s="40"/>
    </row>
    <row r="765" spans="1:13" ht="12.75" customHeight="1" x14ac:dyDescent="0.2">
      <c r="A765" s="38"/>
      <c r="B765" s="86"/>
      <c r="D765" s="40"/>
      <c r="E765" s="40"/>
      <c r="F765" s="40"/>
      <c r="G765" s="40"/>
      <c r="H765" s="40"/>
      <c r="I765" s="40"/>
      <c r="J765" s="40"/>
      <c r="K765" s="40"/>
      <c r="L765" s="40"/>
      <c r="M765" s="40"/>
    </row>
    <row r="766" spans="1:13" ht="12.75" customHeight="1" x14ac:dyDescent="0.2">
      <c r="A766" s="38"/>
      <c r="B766" s="86"/>
      <c r="D766" s="40"/>
      <c r="E766" s="40"/>
      <c r="F766" s="40"/>
      <c r="G766" s="40"/>
      <c r="H766" s="40"/>
      <c r="I766" s="40"/>
      <c r="J766" s="40"/>
      <c r="K766" s="40"/>
      <c r="L766" s="40"/>
      <c r="M766" s="40"/>
    </row>
    <row r="767" spans="1:13" ht="12.75" customHeight="1" x14ac:dyDescent="0.2">
      <c r="A767" s="38"/>
      <c r="B767" s="86"/>
      <c r="D767" s="40"/>
      <c r="E767" s="40"/>
      <c r="F767" s="40"/>
      <c r="G767" s="40"/>
      <c r="H767" s="40"/>
      <c r="I767" s="40"/>
      <c r="J767" s="40"/>
      <c r="K767" s="40"/>
      <c r="L767" s="40"/>
      <c r="M767" s="40"/>
    </row>
    <row r="768" spans="1:13" ht="12.75" customHeight="1" x14ac:dyDescent="0.2">
      <c r="A768" s="38"/>
      <c r="B768" s="86"/>
      <c r="D768" s="40"/>
      <c r="E768" s="40"/>
      <c r="F768" s="40"/>
      <c r="G768" s="40"/>
      <c r="H768" s="40"/>
      <c r="I768" s="40"/>
      <c r="J768" s="40"/>
      <c r="K768" s="40"/>
      <c r="L768" s="40"/>
      <c r="M768" s="40"/>
    </row>
    <row r="769" spans="1:13" ht="12.75" customHeight="1" x14ac:dyDescent="0.2">
      <c r="A769" s="38"/>
      <c r="B769" s="86"/>
      <c r="D769" s="40"/>
      <c r="E769" s="40"/>
      <c r="F769" s="40"/>
      <c r="G769" s="40"/>
      <c r="H769" s="40"/>
      <c r="I769" s="40"/>
      <c r="J769" s="40"/>
      <c r="K769" s="40"/>
      <c r="L769" s="40"/>
      <c r="M769" s="40"/>
    </row>
    <row r="770" spans="1:13" ht="12.75" customHeight="1" x14ac:dyDescent="0.2">
      <c r="A770" s="38"/>
      <c r="B770" s="86"/>
      <c r="D770" s="40"/>
      <c r="E770" s="40"/>
      <c r="F770" s="40"/>
      <c r="G770" s="40"/>
      <c r="H770" s="40"/>
      <c r="I770" s="40"/>
      <c r="J770" s="40"/>
      <c r="K770" s="40"/>
      <c r="L770" s="40"/>
      <c r="M770" s="40"/>
    </row>
    <row r="771" spans="1:13" ht="12.75" customHeight="1" x14ac:dyDescent="0.2">
      <c r="A771" s="38"/>
      <c r="B771" s="86"/>
      <c r="D771" s="40"/>
      <c r="E771" s="40"/>
      <c r="F771" s="40"/>
      <c r="G771" s="40"/>
      <c r="H771" s="40"/>
      <c r="I771" s="40"/>
      <c r="J771" s="40"/>
      <c r="K771" s="40"/>
      <c r="L771" s="40"/>
      <c r="M771" s="40"/>
    </row>
    <row r="772" spans="1:13" ht="12.75" customHeight="1" x14ac:dyDescent="0.2">
      <c r="A772" s="38"/>
      <c r="B772" s="86"/>
      <c r="D772" s="40"/>
      <c r="E772" s="40"/>
      <c r="F772" s="40"/>
      <c r="G772" s="40"/>
      <c r="H772" s="40"/>
      <c r="I772" s="40"/>
      <c r="J772" s="40"/>
      <c r="K772" s="40"/>
      <c r="L772" s="40"/>
      <c r="M772" s="40"/>
    </row>
    <row r="773" spans="1:13" ht="12.75" customHeight="1" x14ac:dyDescent="0.2">
      <c r="A773" s="38"/>
      <c r="B773" s="86"/>
      <c r="D773" s="40"/>
      <c r="E773" s="40"/>
      <c r="F773" s="40"/>
      <c r="G773" s="40"/>
      <c r="H773" s="40"/>
      <c r="I773" s="40"/>
      <c r="J773" s="40"/>
      <c r="K773" s="40"/>
      <c r="L773" s="40"/>
      <c r="M773" s="40"/>
    </row>
    <row r="774" spans="1:13" ht="12.75" customHeight="1" x14ac:dyDescent="0.2">
      <c r="A774" s="38"/>
      <c r="B774" s="86"/>
      <c r="D774" s="40"/>
      <c r="E774" s="40"/>
      <c r="F774" s="40"/>
      <c r="G774" s="40"/>
      <c r="H774" s="40"/>
      <c r="I774" s="40"/>
      <c r="J774" s="40"/>
      <c r="K774" s="40"/>
      <c r="L774" s="40"/>
      <c r="M774" s="40"/>
    </row>
    <row r="775" spans="1:13" ht="12.75" customHeight="1" x14ac:dyDescent="0.2">
      <c r="A775" s="38"/>
      <c r="B775" s="86"/>
      <c r="D775" s="40"/>
      <c r="E775" s="40"/>
      <c r="F775" s="40"/>
      <c r="G775" s="40"/>
      <c r="H775" s="40"/>
      <c r="I775" s="40"/>
      <c r="J775" s="40"/>
      <c r="K775" s="40"/>
      <c r="L775" s="40"/>
      <c r="M775" s="40"/>
    </row>
    <row r="776" spans="1:13" ht="12.75" customHeight="1" x14ac:dyDescent="0.2">
      <c r="A776" s="38"/>
      <c r="B776" s="86"/>
      <c r="D776" s="40"/>
      <c r="E776" s="40"/>
      <c r="F776" s="40"/>
      <c r="G776" s="40"/>
      <c r="H776" s="40"/>
      <c r="I776" s="40"/>
      <c r="J776" s="40"/>
      <c r="K776" s="40"/>
      <c r="L776" s="40"/>
      <c r="M776" s="40"/>
    </row>
    <row r="777" spans="1:13" ht="12.75" customHeight="1" x14ac:dyDescent="0.2">
      <c r="A777" s="38"/>
      <c r="B777" s="86"/>
      <c r="D777" s="40"/>
      <c r="E777" s="40"/>
      <c r="F777" s="40"/>
      <c r="G777" s="40"/>
      <c r="H777" s="40"/>
      <c r="I777" s="40"/>
      <c r="J777" s="40"/>
      <c r="K777" s="40"/>
      <c r="L777" s="40"/>
      <c r="M777" s="40"/>
    </row>
    <row r="778" spans="1:13" ht="12.75" customHeight="1" x14ac:dyDescent="0.2">
      <c r="A778" s="38"/>
      <c r="B778" s="86"/>
      <c r="D778" s="40"/>
      <c r="E778" s="40"/>
      <c r="F778" s="40"/>
      <c r="G778" s="40"/>
      <c r="H778" s="40"/>
      <c r="I778" s="40"/>
      <c r="J778" s="40"/>
      <c r="K778" s="40"/>
      <c r="L778" s="40"/>
      <c r="M778" s="40"/>
    </row>
    <row r="779" spans="1:13" ht="12.75" customHeight="1" x14ac:dyDescent="0.2">
      <c r="A779" s="38"/>
      <c r="B779" s="86"/>
      <c r="D779" s="40"/>
      <c r="E779" s="40"/>
      <c r="F779" s="40"/>
      <c r="G779" s="40"/>
      <c r="H779" s="40"/>
      <c r="I779" s="40"/>
      <c r="J779" s="40"/>
      <c r="K779" s="40"/>
      <c r="L779" s="40"/>
      <c r="M779" s="40"/>
    </row>
    <row r="780" spans="1:13" ht="12.75" customHeight="1" x14ac:dyDescent="0.2">
      <c r="A780" s="38"/>
      <c r="B780" s="86"/>
      <c r="D780" s="40"/>
      <c r="E780" s="40"/>
      <c r="F780" s="40"/>
      <c r="G780" s="40"/>
      <c r="H780" s="40"/>
      <c r="I780" s="40"/>
      <c r="J780" s="40"/>
      <c r="K780" s="40"/>
      <c r="L780" s="40"/>
      <c r="M780" s="40"/>
    </row>
    <row r="781" spans="1:13" ht="12.75" customHeight="1" x14ac:dyDescent="0.2">
      <c r="A781" s="38"/>
      <c r="B781" s="86"/>
      <c r="D781" s="40"/>
      <c r="E781" s="40"/>
      <c r="F781" s="40"/>
      <c r="G781" s="40"/>
      <c r="H781" s="40"/>
      <c r="I781" s="40"/>
      <c r="J781" s="40"/>
      <c r="K781" s="40"/>
      <c r="L781" s="40"/>
      <c r="M781" s="40"/>
    </row>
    <row r="782" spans="1:13" ht="12.75" customHeight="1" x14ac:dyDescent="0.2">
      <c r="A782" s="38"/>
      <c r="B782" s="86"/>
      <c r="D782" s="40"/>
      <c r="E782" s="40"/>
      <c r="F782" s="40"/>
      <c r="G782" s="40"/>
      <c r="H782" s="40"/>
      <c r="I782" s="40"/>
      <c r="J782" s="40"/>
      <c r="K782" s="40"/>
      <c r="L782" s="40"/>
      <c r="M782" s="40"/>
    </row>
    <row r="783" spans="1:13" ht="12.75" customHeight="1" x14ac:dyDescent="0.2">
      <c r="A783" s="38"/>
      <c r="B783" s="86"/>
      <c r="D783" s="40"/>
      <c r="E783" s="40"/>
      <c r="F783" s="40"/>
      <c r="G783" s="40"/>
      <c r="H783" s="40"/>
      <c r="I783" s="40"/>
      <c r="J783" s="40"/>
      <c r="K783" s="40"/>
      <c r="L783" s="40"/>
      <c r="M783" s="40"/>
    </row>
    <row r="784" spans="1:13" ht="12.75" customHeight="1" x14ac:dyDescent="0.2">
      <c r="A784" s="38"/>
      <c r="B784" s="86"/>
      <c r="D784" s="40"/>
      <c r="E784" s="40"/>
      <c r="F784" s="40"/>
      <c r="G784" s="40"/>
      <c r="H784" s="40"/>
      <c r="I784" s="40"/>
      <c r="J784" s="40"/>
      <c r="K784" s="40"/>
      <c r="L784" s="40"/>
      <c r="M784" s="40"/>
    </row>
    <row r="785" spans="1:13" ht="12.75" customHeight="1" x14ac:dyDescent="0.2">
      <c r="A785" s="38"/>
      <c r="B785" s="86"/>
      <c r="D785" s="40"/>
      <c r="E785" s="40"/>
      <c r="F785" s="40"/>
      <c r="G785" s="40"/>
      <c r="H785" s="40"/>
      <c r="I785" s="40"/>
      <c r="J785" s="40"/>
      <c r="K785" s="40"/>
      <c r="L785" s="40"/>
      <c r="M785" s="40"/>
    </row>
    <row r="786" spans="1:13" ht="12.75" customHeight="1" x14ac:dyDescent="0.2">
      <c r="A786" s="38"/>
      <c r="B786" s="86"/>
      <c r="D786" s="40"/>
      <c r="E786" s="40"/>
      <c r="F786" s="40"/>
      <c r="G786" s="40"/>
      <c r="H786" s="40"/>
      <c r="I786" s="40"/>
      <c r="J786" s="40"/>
      <c r="K786" s="40"/>
      <c r="L786" s="40"/>
      <c r="M786" s="40"/>
    </row>
    <row r="787" spans="1:13" ht="12.75" customHeight="1" x14ac:dyDescent="0.2">
      <c r="A787" s="38"/>
      <c r="B787" s="86"/>
      <c r="D787" s="40"/>
      <c r="E787" s="40"/>
      <c r="F787" s="40"/>
      <c r="G787" s="40"/>
      <c r="H787" s="40"/>
      <c r="I787" s="40"/>
      <c r="J787" s="40"/>
      <c r="K787" s="40"/>
      <c r="L787" s="40"/>
      <c r="M787" s="40"/>
    </row>
    <row r="788" spans="1:13" ht="12.75" customHeight="1" x14ac:dyDescent="0.2">
      <c r="A788" s="38"/>
      <c r="B788" s="86"/>
      <c r="D788" s="40"/>
      <c r="E788" s="40"/>
      <c r="F788" s="40"/>
      <c r="G788" s="40"/>
      <c r="H788" s="40"/>
      <c r="I788" s="40"/>
      <c r="J788" s="40"/>
      <c r="K788" s="40"/>
      <c r="L788" s="40"/>
      <c r="M788" s="40"/>
    </row>
    <row r="789" spans="1:13" ht="12.75" customHeight="1" x14ac:dyDescent="0.2">
      <c r="A789" s="38"/>
      <c r="B789" s="86"/>
      <c r="D789" s="40"/>
      <c r="E789" s="40"/>
      <c r="F789" s="40"/>
      <c r="G789" s="40"/>
      <c r="H789" s="40"/>
      <c r="I789" s="40"/>
      <c r="J789" s="40"/>
      <c r="K789" s="40"/>
      <c r="L789" s="40"/>
      <c r="M789" s="40"/>
    </row>
    <row r="790" spans="1:13" ht="12.75" customHeight="1" x14ac:dyDescent="0.2">
      <c r="A790" s="38"/>
      <c r="B790" s="86"/>
      <c r="D790" s="40"/>
      <c r="E790" s="40"/>
      <c r="F790" s="40"/>
      <c r="G790" s="40"/>
      <c r="H790" s="40"/>
      <c r="I790" s="40"/>
      <c r="J790" s="40"/>
      <c r="K790" s="40"/>
      <c r="L790" s="40"/>
      <c r="M790" s="40"/>
    </row>
    <row r="791" spans="1:13" ht="12.75" customHeight="1" x14ac:dyDescent="0.2">
      <c r="A791" s="38"/>
      <c r="B791" s="86"/>
      <c r="D791" s="40"/>
      <c r="E791" s="40"/>
      <c r="F791" s="40"/>
      <c r="G791" s="40"/>
      <c r="H791" s="40"/>
      <c r="I791" s="40"/>
      <c r="J791" s="40"/>
      <c r="K791" s="40"/>
      <c r="L791" s="40"/>
      <c r="M791" s="40"/>
    </row>
    <row r="792" spans="1:13" ht="12.75" customHeight="1" x14ac:dyDescent="0.2">
      <c r="A792" s="38"/>
      <c r="B792" s="86"/>
      <c r="D792" s="40"/>
      <c r="E792" s="40"/>
      <c r="F792" s="40"/>
      <c r="G792" s="40"/>
      <c r="H792" s="40"/>
      <c r="I792" s="40"/>
      <c r="J792" s="40"/>
      <c r="K792" s="40"/>
      <c r="L792" s="40"/>
      <c r="M792" s="40"/>
    </row>
    <row r="793" spans="1:13" ht="12.75" customHeight="1" x14ac:dyDescent="0.2">
      <c r="A793" s="38"/>
      <c r="B793" s="86"/>
      <c r="D793" s="40"/>
      <c r="E793" s="40"/>
      <c r="F793" s="40"/>
      <c r="G793" s="40"/>
      <c r="H793" s="40"/>
      <c r="I793" s="40"/>
      <c r="J793" s="40"/>
      <c r="K793" s="40"/>
      <c r="L793" s="40"/>
      <c r="M793" s="40"/>
    </row>
    <row r="794" spans="1:13" ht="12.75" customHeight="1" x14ac:dyDescent="0.2">
      <c r="A794" s="38"/>
      <c r="B794" s="86"/>
      <c r="D794" s="40"/>
      <c r="E794" s="40"/>
      <c r="F794" s="40"/>
      <c r="G794" s="40"/>
      <c r="H794" s="40"/>
      <c r="I794" s="40"/>
      <c r="J794" s="40"/>
      <c r="K794" s="40"/>
      <c r="L794" s="40"/>
      <c r="M794" s="40"/>
    </row>
    <row r="795" spans="1:13" ht="12.75" customHeight="1" x14ac:dyDescent="0.2">
      <c r="A795" s="38"/>
      <c r="B795" s="86"/>
      <c r="D795" s="40"/>
      <c r="E795" s="40"/>
      <c r="F795" s="40"/>
      <c r="G795" s="40"/>
      <c r="H795" s="40"/>
      <c r="I795" s="40"/>
      <c r="J795" s="40"/>
      <c r="K795" s="40"/>
      <c r="L795" s="40"/>
      <c r="M795" s="40"/>
    </row>
    <row r="796" spans="1:13" ht="12.75" customHeight="1" x14ac:dyDescent="0.2">
      <c r="A796" s="38"/>
      <c r="B796" s="86"/>
      <c r="D796" s="40"/>
      <c r="E796" s="40"/>
      <c r="F796" s="40"/>
      <c r="G796" s="40"/>
      <c r="H796" s="40"/>
      <c r="I796" s="40"/>
      <c r="J796" s="40"/>
      <c r="K796" s="40"/>
      <c r="L796" s="40"/>
      <c r="M796" s="40"/>
    </row>
    <row r="797" spans="1:13" ht="12.75" customHeight="1" x14ac:dyDescent="0.2">
      <c r="A797" s="38"/>
      <c r="B797" s="86"/>
      <c r="D797" s="40"/>
      <c r="E797" s="40"/>
      <c r="F797" s="40"/>
      <c r="G797" s="40"/>
      <c r="H797" s="40"/>
      <c r="I797" s="40"/>
      <c r="J797" s="40"/>
      <c r="K797" s="40"/>
      <c r="L797" s="40"/>
      <c r="M797" s="40"/>
    </row>
    <row r="798" spans="1:13" ht="12.75" customHeight="1" x14ac:dyDescent="0.2">
      <c r="A798" s="38"/>
      <c r="B798" s="86"/>
      <c r="D798" s="40"/>
      <c r="E798" s="40"/>
      <c r="F798" s="40"/>
      <c r="G798" s="40"/>
      <c r="H798" s="40"/>
      <c r="I798" s="40"/>
      <c r="J798" s="40"/>
      <c r="K798" s="40"/>
      <c r="L798" s="40"/>
      <c r="M798" s="40"/>
    </row>
    <row r="799" spans="1:13" ht="12.75" customHeight="1" x14ac:dyDescent="0.2">
      <c r="A799" s="38"/>
      <c r="B799" s="86"/>
      <c r="D799" s="40"/>
      <c r="E799" s="40"/>
      <c r="F799" s="40"/>
      <c r="G799" s="40"/>
      <c r="H799" s="40"/>
      <c r="I799" s="40"/>
      <c r="J799" s="40"/>
      <c r="K799" s="40"/>
      <c r="L799" s="40"/>
      <c r="M799" s="40"/>
    </row>
    <row r="800" spans="1:13" ht="12.75" customHeight="1" x14ac:dyDescent="0.2">
      <c r="A800" s="38"/>
      <c r="B800" s="86"/>
      <c r="D800" s="40"/>
      <c r="E800" s="40"/>
      <c r="F800" s="40"/>
      <c r="G800" s="40"/>
      <c r="H800" s="40"/>
      <c r="I800" s="40"/>
      <c r="J800" s="40"/>
      <c r="K800" s="40"/>
      <c r="L800" s="40"/>
      <c r="M800" s="40"/>
    </row>
    <row r="801" spans="1:13" ht="12.75" customHeight="1" x14ac:dyDescent="0.2">
      <c r="A801" s="38"/>
      <c r="B801" s="86"/>
      <c r="D801" s="40"/>
      <c r="E801" s="40"/>
      <c r="F801" s="40"/>
      <c r="G801" s="40"/>
      <c r="H801" s="40"/>
      <c r="I801" s="40"/>
      <c r="J801" s="40"/>
      <c r="K801" s="40"/>
      <c r="L801" s="40"/>
      <c r="M801" s="40"/>
    </row>
    <row r="802" spans="1:13" ht="12.75" customHeight="1" x14ac:dyDescent="0.2">
      <c r="A802" s="38"/>
      <c r="B802" s="86"/>
      <c r="D802" s="40"/>
      <c r="E802" s="40"/>
      <c r="F802" s="40"/>
      <c r="G802" s="40"/>
      <c r="H802" s="40"/>
      <c r="I802" s="40"/>
      <c r="J802" s="40"/>
      <c r="K802" s="40"/>
      <c r="L802" s="40"/>
      <c r="M802" s="40"/>
    </row>
    <row r="803" spans="1:13" ht="12.75" customHeight="1" x14ac:dyDescent="0.2">
      <c r="A803" s="38"/>
      <c r="B803" s="86"/>
      <c r="D803" s="40"/>
      <c r="E803" s="40"/>
      <c r="F803" s="40"/>
      <c r="G803" s="40"/>
      <c r="H803" s="40"/>
      <c r="I803" s="40"/>
      <c r="J803" s="40"/>
      <c r="K803" s="40"/>
      <c r="L803" s="40"/>
      <c r="M803" s="40"/>
    </row>
    <row r="804" spans="1:13" ht="12.75" customHeight="1" x14ac:dyDescent="0.2">
      <c r="A804" s="38"/>
      <c r="B804" s="86"/>
      <c r="D804" s="40"/>
      <c r="E804" s="40"/>
      <c r="F804" s="40"/>
      <c r="G804" s="40"/>
      <c r="H804" s="40"/>
      <c r="I804" s="40"/>
      <c r="J804" s="40"/>
      <c r="K804" s="40"/>
      <c r="L804" s="40"/>
      <c r="M804" s="40"/>
    </row>
    <row r="805" spans="1:13" ht="12.75" customHeight="1" x14ac:dyDescent="0.2">
      <c r="A805" s="38"/>
      <c r="B805" s="86"/>
      <c r="D805" s="40"/>
      <c r="E805" s="40"/>
      <c r="F805" s="40"/>
      <c r="G805" s="40"/>
      <c r="H805" s="40"/>
      <c r="I805" s="40"/>
      <c r="J805" s="40"/>
      <c r="K805" s="40"/>
      <c r="L805" s="40"/>
      <c r="M805" s="40"/>
    </row>
    <row r="806" spans="1:13" ht="12.75" customHeight="1" x14ac:dyDescent="0.2">
      <c r="A806" s="38"/>
      <c r="B806" s="86"/>
      <c r="D806" s="40"/>
      <c r="E806" s="40"/>
      <c r="F806" s="40"/>
      <c r="G806" s="40"/>
      <c r="H806" s="40"/>
      <c r="I806" s="40"/>
      <c r="J806" s="40"/>
      <c r="K806" s="40"/>
      <c r="L806" s="40"/>
      <c r="M806" s="40"/>
    </row>
    <row r="807" spans="1:13" ht="12.75" customHeight="1" x14ac:dyDescent="0.2">
      <c r="A807" s="38"/>
      <c r="B807" s="86"/>
      <c r="D807" s="40"/>
      <c r="E807" s="40"/>
      <c r="F807" s="40"/>
      <c r="G807" s="40"/>
      <c r="H807" s="40"/>
      <c r="I807" s="40"/>
      <c r="J807" s="40"/>
      <c r="K807" s="40"/>
      <c r="L807" s="40"/>
      <c r="M807" s="40"/>
    </row>
    <row r="808" spans="1:13" ht="12.75" customHeight="1" x14ac:dyDescent="0.2">
      <c r="A808" s="38"/>
      <c r="B808" s="86"/>
      <c r="D808" s="40"/>
      <c r="E808" s="40"/>
      <c r="F808" s="40"/>
      <c r="G808" s="40"/>
      <c r="H808" s="40"/>
      <c r="I808" s="40"/>
      <c r="J808" s="40"/>
      <c r="K808" s="40"/>
      <c r="L808" s="40"/>
      <c r="M808" s="40"/>
    </row>
    <row r="809" spans="1:13" ht="12.75" customHeight="1" x14ac:dyDescent="0.2">
      <c r="A809" s="38"/>
      <c r="B809" s="86"/>
      <c r="D809" s="40"/>
      <c r="E809" s="40"/>
      <c r="F809" s="40"/>
      <c r="G809" s="40"/>
      <c r="H809" s="40"/>
      <c r="I809" s="40"/>
      <c r="J809" s="40"/>
      <c r="K809" s="40"/>
      <c r="L809" s="40"/>
      <c r="M809" s="40"/>
    </row>
    <row r="810" spans="1:13" ht="12.75" customHeight="1" x14ac:dyDescent="0.2">
      <c r="A810" s="38"/>
      <c r="B810" s="86"/>
      <c r="D810" s="40"/>
      <c r="E810" s="40"/>
      <c r="F810" s="40"/>
      <c r="G810" s="40"/>
      <c r="H810" s="40"/>
      <c r="I810" s="40"/>
      <c r="J810" s="40"/>
      <c r="K810" s="40"/>
      <c r="L810" s="40"/>
      <c r="M810" s="40"/>
    </row>
    <row r="811" spans="1:13" ht="12.75" customHeight="1" x14ac:dyDescent="0.2">
      <c r="A811" s="38"/>
      <c r="B811" s="86"/>
      <c r="D811" s="40"/>
      <c r="E811" s="40"/>
      <c r="F811" s="40"/>
      <c r="G811" s="40"/>
      <c r="H811" s="40"/>
      <c r="I811" s="40"/>
      <c r="J811" s="40"/>
      <c r="K811" s="40"/>
      <c r="L811" s="40"/>
      <c r="M811" s="40"/>
    </row>
    <row r="812" spans="1:13" ht="12.75" customHeight="1" x14ac:dyDescent="0.2">
      <c r="A812" s="38"/>
      <c r="B812" s="86"/>
      <c r="D812" s="40"/>
      <c r="E812" s="40"/>
      <c r="F812" s="40"/>
      <c r="G812" s="40"/>
      <c r="H812" s="40"/>
      <c r="I812" s="40"/>
      <c r="J812" s="40"/>
      <c r="K812" s="40"/>
      <c r="L812" s="40"/>
      <c r="M812" s="40"/>
    </row>
    <row r="813" spans="1:13" ht="12.75" customHeight="1" x14ac:dyDescent="0.2">
      <c r="A813" s="38"/>
      <c r="B813" s="86"/>
      <c r="D813" s="40"/>
      <c r="E813" s="40"/>
      <c r="F813" s="40"/>
      <c r="G813" s="40"/>
      <c r="H813" s="40"/>
      <c r="I813" s="40"/>
      <c r="J813" s="40"/>
      <c r="K813" s="40"/>
      <c r="L813" s="40"/>
      <c r="M813" s="40"/>
    </row>
    <row r="814" spans="1:13" ht="12.75" customHeight="1" x14ac:dyDescent="0.2">
      <c r="A814" s="38"/>
      <c r="B814" s="86"/>
      <c r="D814" s="40"/>
      <c r="E814" s="40"/>
      <c r="F814" s="40"/>
      <c r="G814" s="40"/>
      <c r="H814" s="40"/>
      <c r="I814" s="40"/>
      <c r="J814" s="40"/>
      <c r="K814" s="40"/>
      <c r="L814" s="40"/>
      <c r="M814" s="40"/>
    </row>
    <row r="815" spans="1:13" ht="12.75" customHeight="1" x14ac:dyDescent="0.2">
      <c r="A815" s="38"/>
      <c r="B815" s="86"/>
      <c r="D815" s="40"/>
      <c r="E815" s="40"/>
      <c r="F815" s="40"/>
      <c r="G815" s="40"/>
      <c r="H815" s="40"/>
      <c r="I815" s="40"/>
      <c r="J815" s="40"/>
      <c r="K815" s="40"/>
      <c r="L815" s="40"/>
      <c r="M815" s="40"/>
    </row>
    <row r="816" spans="1:13" ht="12.75" customHeight="1" x14ac:dyDescent="0.2">
      <c r="A816" s="38"/>
      <c r="B816" s="86"/>
      <c r="D816" s="40"/>
      <c r="E816" s="40"/>
      <c r="F816" s="40"/>
      <c r="G816" s="40"/>
      <c r="H816" s="40"/>
      <c r="I816" s="40"/>
      <c r="J816" s="40"/>
      <c r="K816" s="40"/>
      <c r="L816" s="40"/>
      <c r="M816" s="40"/>
    </row>
    <row r="817" spans="1:13" ht="12.75" customHeight="1" x14ac:dyDescent="0.2">
      <c r="A817" s="38"/>
      <c r="B817" s="86"/>
      <c r="D817" s="40"/>
      <c r="E817" s="40"/>
      <c r="F817" s="40"/>
      <c r="G817" s="40"/>
      <c r="H817" s="40"/>
      <c r="I817" s="40"/>
      <c r="J817" s="40"/>
      <c r="K817" s="40"/>
      <c r="L817" s="40"/>
      <c r="M817" s="40"/>
    </row>
    <row r="818" spans="1:13" ht="12.75" customHeight="1" x14ac:dyDescent="0.2">
      <c r="A818" s="38"/>
      <c r="B818" s="86"/>
      <c r="D818" s="40"/>
      <c r="E818" s="40"/>
      <c r="F818" s="40"/>
      <c r="G818" s="40"/>
      <c r="H818" s="40"/>
      <c r="I818" s="40"/>
      <c r="J818" s="40"/>
      <c r="K818" s="40"/>
      <c r="L818" s="40"/>
      <c r="M818" s="40"/>
    </row>
    <row r="819" spans="1:13" ht="12.75" customHeight="1" x14ac:dyDescent="0.2">
      <c r="A819" s="38"/>
      <c r="B819" s="86"/>
      <c r="D819" s="40"/>
      <c r="E819" s="40"/>
      <c r="F819" s="40"/>
      <c r="G819" s="40"/>
      <c r="H819" s="40"/>
      <c r="I819" s="40"/>
      <c r="J819" s="40"/>
      <c r="K819" s="40"/>
      <c r="L819" s="40"/>
      <c r="M819" s="40"/>
    </row>
    <row r="820" spans="1:13" ht="12.75" customHeight="1" x14ac:dyDescent="0.2">
      <c r="A820" s="38"/>
      <c r="B820" s="86"/>
      <c r="D820" s="40"/>
      <c r="E820" s="40"/>
      <c r="F820" s="40"/>
      <c r="G820" s="40"/>
      <c r="H820" s="40"/>
      <c r="I820" s="40"/>
      <c r="J820" s="40"/>
      <c r="K820" s="40"/>
      <c r="L820" s="40"/>
      <c r="M820" s="40"/>
    </row>
    <row r="821" spans="1:13" ht="12.75" customHeight="1" x14ac:dyDescent="0.2">
      <c r="A821" s="38"/>
      <c r="B821" s="86"/>
      <c r="D821" s="40"/>
      <c r="E821" s="40"/>
      <c r="F821" s="40"/>
      <c r="G821" s="40"/>
      <c r="H821" s="40"/>
      <c r="I821" s="40"/>
      <c r="J821" s="40"/>
      <c r="K821" s="40"/>
      <c r="L821" s="40"/>
      <c r="M821" s="40"/>
    </row>
    <row r="822" spans="1:13" ht="12.75" customHeight="1" x14ac:dyDescent="0.2">
      <c r="A822" s="38"/>
      <c r="B822" s="86"/>
      <c r="D822" s="40"/>
      <c r="E822" s="40"/>
      <c r="F822" s="40"/>
      <c r="G822" s="40"/>
      <c r="H822" s="40"/>
      <c r="I822" s="40"/>
      <c r="J822" s="40"/>
      <c r="K822" s="40"/>
      <c r="L822" s="40"/>
      <c r="M822" s="40"/>
    </row>
    <row r="823" spans="1:13" ht="12.75" customHeight="1" x14ac:dyDescent="0.2">
      <c r="A823" s="38"/>
      <c r="B823" s="86"/>
      <c r="D823" s="40"/>
      <c r="E823" s="40"/>
      <c r="F823" s="40"/>
      <c r="G823" s="40"/>
      <c r="H823" s="40"/>
      <c r="I823" s="40"/>
      <c r="J823" s="40"/>
      <c r="K823" s="40"/>
      <c r="L823" s="40"/>
      <c r="M823" s="40"/>
    </row>
    <row r="824" spans="1:13" ht="12.75" customHeight="1" x14ac:dyDescent="0.2">
      <c r="A824" s="38"/>
      <c r="B824" s="86"/>
      <c r="D824" s="40"/>
      <c r="E824" s="40"/>
      <c r="F824" s="40"/>
      <c r="G824" s="40"/>
      <c r="H824" s="40"/>
      <c r="I824" s="40"/>
      <c r="J824" s="40"/>
      <c r="K824" s="40"/>
      <c r="L824" s="40"/>
      <c r="M824" s="40"/>
    </row>
    <row r="825" spans="1:13" ht="12.75" customHeight="1" x14ac:dyDescent="0.2">
      <c r="A825" s="38"/>
      <c r="B825" s="86"/>
      <c r="D825" s="40"/>
      <c r="E825" s="40"/>
      <c r="F825" s="40"/>
      <c r="G825" s="40"/>
      <c r="H825" s="40"/>
      <c r="I825" s="40"/>
      <c r="J825" s="40"/>
      <c r="K825" s="40"/>
      <c r="L825" s="40"/>
      <c r="M825" s="40"/>
    </row>
    <row r="826" spans="1:13" ht="12.75" customHeight="1" x14ac:dyDescent="0.2">
      <c r="A826" s="38"/>
      <c r="B826" s="86"/>
      <c r="D826" s="40"/>
      <c r="E826" s="40"/>
      <c r="F826" s="40"/>
      <c r="G826" s="40"/>
      <c r="H826" s="40"/>
      <c r="I826" s="40"/>
      <c r="J826" s="40"/>
      <c r="K826" s="40"/>
      <c r="L826" s="40"/>
      <c r="M826" s="40"/>
    </row>
    <row r="827" spans="1:13" ht="12.75" customHeight="1" x14ac:dyDescent="0.2">
      <c r="A827" s="38"/>
      <c r="B827" s="86"/>
      <c r="D827" s="40"/>
      <c r="E827" s="40"/>
      <c r="F827" s="40"/>
      <c r="G827" s="40"/>
      <c r="H827" s="40"/>
      <c r="I827" s="40"/>
      <c r="J827" s="40"/>
      <c r="K827" s="40"/>
      <c r="L827" s="40"/>
      <c r="M827" s="40"/>
    </row>
    <row r="828" spans="1:13" ht="12.75" customHeight="1" x14ac:dyDescent="0.2">
      <c r="A828" s="38"/>
      <c r="B828" s="86"/>
      <c r="D828" s="40"/>
      <c r="E828" s="40"/>
      <c r="F828" s="40"/>
      <c r="G828" s="40"/>
      <c r="H828" s="40"/>
      <c r="I828" s="40"/>
      <c r="J828" s="40"/>
      <c r="K828" s="40"/>
      <c r="L828" s="40"/>
      <c r="M828" s="40"/>
    </row>
    <row r="829" spans="1:13" ht="12.75" customHeight="1" x14ac:dyDescent="0.2">
      <c r="A829" s="38"/>
      <c r="B829" s="86"/>
      <c r="D829" s="40"/>
      <c r="E829" s="40"/>
      <c r="F829" s="40"/>
      <c r="G829" s="40"/>
      <c r="H829" s="40"/>
      <c r="I829" s="40"/>
      <c r="J829" s="40"/>
      <c r="K829" s="40"/>
      <c r="L829" s="40"/>
      <c r="M829" s="40"/>
    </row>
    <row r="830" spans="1:13" ht="12.75" customHeight="1" x14ac:dyDescent="0.2">
      <c r="A830" s="38"/>
      <c r="B830" s="86"/>
      <c r="D830" s="40"/>
      <c r="E830" s="40"/>
      <c r="F830" s="40"/>
      <c r="G830" s="40"/>
      <c r="H830" s="40"/>
      <c r="I830" s="40"/>
      <c r="J830" s="40"/>
      <c r="K830" s="40"/>
      <c r="L830" s="40"/>
      <c r="M830" s="40"/>
    </row>
    <row r="831" spans="1:13" ht="12.75" customHeight="1" x14ac:dyDescent="0.2">
      <c r="A831" s="38"/>
      <c r="B831" s="86"/>
      <c r="D831" s="40"/>
      <c r="E831" s="40"/>
      <c r="F831" s="40"/>
      <c r="G831" s="40"/>
      <c r="H831" s="40"/>
      <c r="I831" s="40"/>
      <c r="J831" s="40"/>
      <c r="K831" s="40"/>
      <c r="L831" s="40"/>
      <c r="M831" s="40"/>
    </row>
    <row r="832" spans="1:13" ht="12.75" customHeight="1" x14ac:dyDescent="0.2">
      <c r="A832" s="38"/>
      <c r="B832" s="86"/>
      <c r="D832" s="40"/>
      <c r="E832" s="40"/>
      <c r="F832" s="40"/>
      <c r="G832" s="40"/>
      <c r="H832" s="40"/>
      <c r="I832" s="40"/>
      <c r="J832" s="40"/>
      <c r="K832" s="40"/>
      <c r="L832" s="40"/>
      <c r="M832" s="40"/>
    </row>
    <row r="833" spans="1:13" ht="12.75" customHeight="1" x14ac:dyDescent="0.2">
      <c r="A833" s="38"/>
      <c r="B833" s="86"/>
      <c r="D833" s="40"/>
      <c r="E833" s="40"/>
      <c r="F833" s="40"/>
      <c r="G833" s="40"/>
      <c r="H833" s="40"/>
      <c r="I833" s="40"/>
      <c r="J833" s="40"/>
      <c r="K833" s="40"/>
      <c r="L833" s="40"/>
      <c r="M833" s="40"/>
    </row>
    <row r="834" spans="1:13" ht="12.75" customHeight="1" x14ac:dyDescent="0.2">
      <c r="A834" s="38"/>
      <c r="B834" s="86"/>
      <c r="D834" s="40"/>
      <c r="E834" s="40"/>
      <c r="F834" s="40"/>
      <c r="G834" s="40"/>
      <c r="H834" s="40"/>
      <c r="I834" s="40"/>
      <c r="J834" s="40"/>
      <c r="K834" s="40"/>
      <c r="L834" s="40"/>
      <c r="M834" s="40"/>
    </row>
    <row r="835" spans="1:13" ht="12.75" customHeight="1" x14ac:dyDescent="0.2">
      <c r="A835" s="38"/>
      <c r="B835" s="86"/>
      <c r="D835" s="40"/>
      <c r="E835" s="40"/>
      <c r="F835" s="40"/>
      <c r="G835" s="40"/>
      <c r="H835" s="40"/>
      <c r="I835" s="40"/>
      <c r="J835" s="40"/>
      <c r="K835" s="40"/>
      <c r="L835" s="40"/>
      <c r="M835" s="40"/>
    </row>
    <row r="836" spans="1:13" ht="12.75" customHeight="1" x14ac:dyDescent="0.2">
      <c r="A836" s="38"/>
      <c r="B836" s="86"/>
      <c r="D836" s="40"/>
      <c r="E836" s="40"/>
      <c r="F836" s="40"/>
      <c r="G836" s="40"/>
      <c r="H836" s="40"/>
      <c r="I836" s="40"/>
      <c r="J836" s="40"/>
      <c r="K836" s="40"/>
      <c r="L836" s="40"/>
      <c r="M836" s="40"/>
    </row>
    <row r="837" spans="1:13" ht="12.75" customHeight="1" x14ac:dyDescent="0.2">
      <c r="A837" s="38"/>
      <c r="B837" s="86"/>
      <c r="D837" s="40"/>
      <c r="E837" s="40"/>
      <c r="F837" s="40"/>
      <c r="G837" s="40"/>
      <c r="H837" s="40"/>
      <c r="I837" s="40"/>
      <c r="J837" s="40"/>
      <c r="K837" s="40"/>
      <c r="L837" s="40"/>
      <c r="M837" s="40"/>
    </row>
    <row r="838" spans="1:13" ht="12.75" customHeight="1" x14ac:dyDescent="0.2">
      <c r="A838" s="38"/>
      <c r="B838" s="86"/>
      <c r="D838" s="40"/>
      <c r="E838" s="40"/>
      <c r="F838" s="40"/>
      <c r="G838" s="40"/>
      <c r="H838" s="40"/>
      <c r="I838" s="40"/>
      <c r="J838" s="40"/>
      <c r="K838" s="40"/>
      <c r="L838" s="40"/>
      <c r="M838" s="40"/>
    </row>
    <row r="839" spans="1:13" ht="12.75" customHeight="1" x14ac:dyDescent="0.2">
      <c r="A839" s="38"/>
      <c r="B839" s="86"/>
      <c r="D839" s="40"/>
      <c r="E839" s="40"/>
      <c r="F839" s="40"/>
      <c r="G839" s="40"/>
      <c r="H839" s="40"/>
      <c r="I839" s="40"/>
      <c r="J839" s="40"/>
      <c r="K839" s="40"/>
      <c r="L839" s="40"/>
      <c r="M839" s="40"/>
    </row>
    <row r="840" spans="1:13" ht="12.75" customHeight="1" x14ac:dyDescent="0.2">
      <c r="A840" s="38"/>
      <c r="B840" s="86"/>
      <c r="D840" s="40"/>
      <c r="E840" s="40"/>
      <c r="F840" s="40"/>
      <c r="G840" s="40"/>
      <c r="H840" s="40"/>
      <c r="I840" s="40"/>
      <c r="J840" s="40"/>
      <c r="K840" s="40"/>
      <c r="L840" s="40"/>
      <c r="M840" s="40"/>
    </row>
    <row r="841" spans="1:13" ht="12.75" customHeight="1" x14ac:dyDescent="0.2">
      <c r="A841" s="38"/>
      <c r="B841" s="86"/>
      <c r="D841" s="40"/>
      <c r="E841" s="40"/>
      <c r="F841" s="40"/>
      <c r="G841" s="40"/>
      <c r="H841" s="40"/>
      <c r="I841" s="40"/>
      <c r="J841" s="40"/>
      <c r="K841" s="40"/>
      <c r="L841" s="40"/>
      <c r="M841" s="40"/>
    </row>
    <row r="842" spans="1:13" ht="12.75" customHeight="1" x14ac:dyDescent="0.2">
      <c r="A842" s="38"/>
      <c r="B842" s="86"/>
      <c r="D842" s="40"/>
      <c r="E842" s="40"/>
      <c r="F842" s="40"/>
      <c r="G842" s="40"/>
      <c r="H842" s="40"/>
      <c r="I842" s="40"/>
      <c r="J842" s="40"/>
      <c r="K842" s="40"/>
      <c r="L842" s="40"/>
      <c r="M842" s="40"/>
    </row>
    <row r="843" spans="1:13" ht="12.75" customHeight="1" x14ac:dyDescent="0.2">
      <c r="A843" s="38"/>
      <c r="B843" s="86"/>
      <c r="D843" s="40"/>
      <c r="E843" s="40"/>
      <c r="F843" s="40"/>
      <c r="G843" s="40"/>
      <c r="H843" s="40"/>
      <c r="I843" s="40"/>
      <c r="J843" s="40"/>
      <c r="K843" s="40"/>
      <c r="L843" s="40"/>
      <c r="M843" s="40"/>
    </row>
    <row r="844" spans="1:13" ht="12.75" customHeight="1" x14ac:dyDescent="0.2">
      <c r="A844" s="38"/>
      <c r="B844" s="86"/>
      <c r="D844" s="40"/>
      <c r="E844" s="40"/>
      <c r="F844" s="40"/>
      <c r="G844" s="40"/>
      <c r="H844" s="40"/>
      <c r="I844" s="40"/>
      <c r="J844" s="40"/>
      <c r="K844" s="40"/>
      <c r="L844" s="40"/>
      <c r="M844" s="40"/>
    </row>
    <row r="845" spans="1:13" ht="12.75" customHeight="1" x14ac:dyDescent="0.2">
      <c r="A845" s="38"/>
      <c r="B845" s="86"/>
      <c r="D845" s="40"/>
      <c r="E845" s="40"/>
      <c r="F845" s="40"/>
      <c r="G845" s="40"/>
      <c r="H845" s="40"/>
      <c r="I845" s="40"/>
      <c r="J845" s="40"/>
      <c r="K845" s="40"/>
      <c r="L845" s="40"/>
      <c r="M845" s="40"/>
    </row>
    <row r="846" spans="1:13" ht="12.75" customHeight="1" x14ac:dyDescent="0.2">
      <c r="A846" s="38"/>
      <c r="B846" s="86"/>
      <c r="D846" s="40"/>
      <c r="E846" s="40"/>
      <c r="F846" s="40"/>
      <c r="G846" s="40"/>
      <c r="H846" s="40"/>
      <c r="I846" s="40"/>
      <c r="J846" s="40"/>
      <c r="K846" s="40"/>
      <c r="L846" s="40"/>
      <c r="M846" s="40"/>
    </row>
    <row r="847" spans="1:13" ht="12.75" customHeight="1" x14ac:dyDescent="0.2">
      <c r="A847" s="38"/>
      <c r="B847" s="86"/>
      <c r="D847" s="40"/>
      <c r="E847" s="40"/>
      <c r="F847" s="40"/>
      <c r="G847" s="40"/>
      <c r="H847" s="40"/>
      <c r="I847" s="40"/>
      <c r="J847" s="40"/>
      <c r="K847" s="40"/>
      <c r="L847" s="40"/>
      <c r="M847" s="40"/>
    </row>
    <row r="848" spans="1:13" ht="12.75" customHeight="1" x14ac:dyDescent="0.2">
      <c r="A848" s="38"/>
      <c r="B848" s="86"/>
      <c r="D848" s="40"/>
      <c r="E848" s="40"/>
      <c r="F848" s="40"/>
      <c r="G848" s="40"/>
      <c r="H848" s="40"/>
      <c r="I848" s="40"/>
      <c r="J848" s="40"/>
      <c r="K848" s="40"/>
      <c r="L848" s="40"/>
      <c r="M848" s="40"/>
    </row>
    <row r="849" spans="1:13" ht="12.75" customHeight="1" x14ac:dyDescent="0.2">
      <c r="A849" s="38"/>
      <c r="B849" s="86"/>
      <c r="D849" s="40"/>
      <c r="E849" s="40"/>
      <c r="F849" s="40"/>
      <c r="G849" s="40"/>
      <c r="H849" s="40"/>
      <c r="I849" s="40"/>
      <c r="J849" s="40"/>
      <c r="K849" s="40"/>
      <c r="L849" s="40"/>
      <c r="M849" s="40"/>
    </row>
    <row r="850" spans="1:13" ht="12.75" customHeight="1" x14ac:dyDescent="0.2">
      <c r="A850" s="38"/>
      <c r="B850" s="86"/>
      <c r="D850" s="40"/>
      <c r="E850" s="40"/>
      <c r="F850" s="40"/>
      <c r="G850" s="40"/>
      <c r="H850" s="40"/>
      <c r="I850" s="40"/>
      <c r="J850" s="40"/>
      <c r="K850" s="40"/>
      <c r="L850" s="40"/>
      <c r="M850" s="40"/>
    </row>
    <row r="851" spans="1:13" ht="12.75" customHeight="1" x14ac:dyDescent="0.2">
      <c r="A851" s="38"/>
      <c r="B851" s="86"/>
      <c r="D851" s="40"/>
      <c r="E851" s="40"/>
      <c r="F851" s="40"/>
      <c r="G851" s="40"/>
      <c r="H851" s="40"/>
      <c r="I851" s="40"/>
      <c r="J851" s="40"/>
      <c r="K851" s="40"/>
      <c r="L851" s="40"/>
      <c r="M851" s="40"/>
    </row>
    <row r="852" spans="1:13" ht="12.75" customHeight="1" x14ac:dyDescent="0.2">
      <c r="A852" s="38"/>
      <c r="B852" s="86"/>
      <c r="D852" s="40"/>
      <c r="E852" s="40"/>
      <c r="F852" s="40"/>
      <c r="G852" s="40"/>
      <c r="H852" s="40"/>
      <c r="I852" s="40"/>
      <c r="J852" s="40"/>
      <c r="K852" s="40"/>
      <c r="L852" s="40"/>
      <c r="M852" s="40"/>
    </row>
    <row r="853" spans="1:13" ht="12.75" customHeight="1" x14ac:dyDescent="0.2">
      <c r="A853" s="38"/>
      <c r="B853" s="86"/>
      <c r="D853" s="40"/>
      <c r="E853" s="40"/>
      <c r="F853" s="40"/>
      <c r="G853" s="40"/>
      <c r="H853" s="40"/>
      <c r="I853" s="40"/>
      <c r="J853" s="40"/>
      <c r="K853" s="40"/>
      <c r="L853" s="40"/>
      <c r="M853" s="40"/>
    </row>
    <row r="854" spans="1:13" ht="12.75" customHeight="1" x14ac:dyDescent="0.2">
      <c r="A854" s="38"/>
      <c r="B854" s="86"/>
      <c r="D854" s="40"/>
      <c r="E854" s="40"/>
      <c r="F854" s="40"/>
      <c r="G854" s="40"/>
      <c r="H854" s="40"/>
      <c r="I854" s="40"/>
      <c r="J854" s="40"/>
      <c r="K854" s="40"/>
      <c r="L854" s="40"/>
      <c r="M854" s="40"/>
    </row>
    <row r="855" spans="1:13" ht="12.75" customHeight="1" x14ac:dyDescent="0.2">
      <c r="A855" s="38"/>
      <c r="B855" s="86"/>
      <c r="D855" s="40"/>
      <c r="E855" s="40"/>
      <c r="F855" s="40"/>
      <c r="G855" s="40"/>
      <c r="H855" s="40"/>
      <c r="I855" s="40"/>
      <c r="J855" s="40"/>
      <c r="K855" s="40"/>
      <c r="L855" s="40"/>
      <c r="M855" s="40"/>
    </row>
    <row r="856" spans="1:13" ht="12.75" customHeight="1" x14ac:dyDescent="0.2">
      <c r="A856" s="38"/>
      <c r="B856" s="86"/>
      <c r="D856" s="40"/>
      <c r="E856" s="40"/>
      <c r="F856" s="40"/>
      <c r="G856" s="40"/>
      <c r="H856" s="40"/>
      <c r="I856" s="40"/>
      <c r="J856" s="40"/>
      <c r="K856" s="40"/>
      <c r="L856" s="40"/>
      <c r="M856" s="40"/>
    </row>
    <row r="857" spans="1:13" ht="12.75" customHeight="1" x14ac:dyDescent="0.2">
      <c r="A857" s="38"/>
      <c r="B857" s="86"/>
      <c r="D857" s="40"/>
      <c r="E857" s="40"/>
      <c r="F857" s="40"/>
      <c r="G857" s="40"/>
      <c r="H857" s="40"/>
      <c r="I857" s="40"/>
      <c r="J857" s="40"/>
      <c r="K857" s="40"/>
      <c r="L857" s="40"/>
      <c r="M857" s="40"/>
    </row>
    <row r="858" spans="1:13" ht="12.75" customHeight="1" x14ac:dyDescent="0.2">
      <c r="A858" s="38"/>
      <c r="B858" s="86"/>
      <c r="D858" s="40"/>
      <c r="E858" s="40"/>
      <c r="F858" s="40"/>
      <c r="G858" s="40"/>
      <c r="H858" s="40"/>
      <c r="I858" s="40"/>
      <c r="J858" s="40"/>
      <c r="K858" s="40"/>
      <c r="L858" s="40"/>
      <c r="M858" s="40"/>
    </row>
    <row r="859" spans="1:13" ht="12.75" customHeight="1" x14ac:dyDescent="0.2">
      <c r="A859" s="38"/>
      <c r="B859" s="86"/>
      <c r="D859" s="40"/>
      <c r="E859" s="40"/>
      <c r="F859" s="40"/>
      <c r="G859" s="40"/>
      <c r="H859" s="40"/>
      <c r="I859" s="40"/>
      <c r="J859" s="40"/>
      <c r="K859" s="40"/>
      <c r="L859" s="40"/>
      <c r="M859" s="40"/>
    </row>
    <row r="860" spans="1:13" ht="12.75" customHeight="1" x14ac:dyDescent="0.2">
      <c r="A860" s="38"/>
      <c r="B860" s="86"/>
      <c r="D860" s="40"/>
      <c r="E860" s="40"/>
      <c r="F860" s="40"/>
      <c r="G860" s="40"/>
      <c r="H860" s="40"/>
      <c r="I860" s="40"/>
      <c r="J860" s="40"/>
      <c r="K860" s="40"/>
      <c r="L860" s="40"/>
      <c r="M860" s="40"/>
    </row>
    <row r="861" spans="1:13" ht="12.75" customHeight="1" x14ac:dyDescent="0.2">
      <c r="A861" s="38"/>
      <c r="B861" s="86"/>
      <c r="D861" s="40"/>
      <c r="E861" s="40"/>
      <c r="F861" s="40"/>
      <c r="G861" s="40"/>
      <c r="H861" s="40"/>
      <c r="I861" s="40"/>
      <c r="J861" s="40"/>
      <c r="K861" s="40"/>
      <c r="L861" s="40"/>
      <c r="M861" s="40"/>
    </row>
    <row r="862" spans="1:13" ht="12.75" customHeight="1" x14ac:dyDescent="0.2">
      <c r="A862" s="38"/>
      <c r="B862" s="86"/>
      <c r="D862" s="40"/>
      <c r="E862" s="40"/>
      <c r="F862" s="40"/>
      <c r="G862" s="40"/>
      <c r="H862" s="40"/>
      <c r="I862" s="40"/>
      <c r="J862" s="40"/>
      <c r="K862" s="40"/>
      <c r="L862" s="40"/>
      <c r="M862" s="40"/>
    </row>
    <row r="863" spans="1:13" ht="12.75" customHeight="1" x14ac:dyDescent="0.2">
      <c r="A863" s="38"/>
      <c r="B863" s="86"/>
      <c r="D863" s="40"/>
      <c r="E863" s="40"/>
      <c r="F863" s="40"/>
      <c r="G863" s="40"/>
      <c r="H863" s="40"/>
      <c r="I863" s="40"/>
      <c r="J863" s="40"/>
      <c r="K863" s="40"/>
      <c r="L863" s="40"/>
      <c r="M863" s="40"/>
    </row>
    <row r="864" spans="1:13" ht="12.75" customHeight="1" x14ac:dyDescent="0.2">
      <c r="A864" s="38"/>
      <c r="B864" s="86"/>
      <c r="D864" s="40"/>
      <c r="E864" s="40"/>
      <c r="F864" s="40"/>
      <c r="G864" s="40"/>
      <c r="H864" s="40"/>
      <c r="I864" s="40"/>
      <c r="J864" s="40"/>
      <c r="K864" s="40"/>
      <c r="L864" s="40"/>
      <c r="M864" s="40"/>
    </row>
    <row r="865" spans="1:13" ht="12.75" customHeight="1" x14ac:dyDescent="0.2">
      <c r="A865" s="38"/>
      <c r="B865" s="86"/>
      <c r="D865" s="40"/>
      <c r="E865" s="40"/>
      <c r="F865" s="40"/>
      <c r="G865" s="40"/>
      <c r="H865" s="40"/>
      <c r="I865" s="40"/>
      <c r="J865" s="40"/>
      <c r="K865" s="40"/>
      <c r="L865" s="40"/>
      <c r="M865" s="40"/>
    </row>
    <row r="866" spans="1:13" ht="12.75" customHeight="1" x14ac:dyDescent="0.2">
      <c r="A866" s="38"/>
      <c r="B866" s="86"/>
      <c r="D866" s="40"/>
      <c r="E866" s="40"/>
      <c r="F866" s="40"/>
      <c r="G866" s="40"/>
      <c r="H866" s="40"/>
      <c r="I866" s="40"/>
      <c r="J866" s="40"/>
      <c r="K866" s="40"/>
      <c r="L866" s="40"/>
      <c r="M866" s="40"/>
    </row>
    <row r="867" spans="1:13" ht="12.75" customHeight="1" x14ac:dyDescent="0.2">
      <c r="A867" s="38"/>
      <c r="B867" s="86"/>
      <c r="D867" s="40"/>
      <c r="E867" s="40"/>
      <c r="F867" s="40"/>
      <c r="G867" s="40"/>
      <c r="H867" s="40"/>
      <c r="I867" s="40"/>
      <c r="J867" s="40"/>
      <c r="K867" s="40"/>
      <c r="L867" s="40"/>
      <c r="M867" s="40"/>
    </row>
    <row r="868" spans="1:13" ht="12.75" customHeight="1" x14ac:dyDescent="0.2">
      <c r="A868" s="38"/>
      <c r="B868" s="86"/>
      <c r="D868" s="40"/>
      <c r="E868" s="40"/>
      <c r="F868" s="40"/>
      <c r="G868" s="40"/>
      <c r="H868" s="40"/>
      <c r="I868" s="40"/>
      <c r="J868" s="40"/>
      <c r="K868" s="40"/>
      <c r="L868" s="40"/>
      <c r="M868" s="40"/>
    </row>
    <row r="869" spans="1:13" ht="12.75" customHeight="1" x14ac:dyDescent="0.2">
      <c r="A869" s="38"/>
      <c r="B869" s="86"/>
      <c r="D869" s="40"/>
      <c r="E869" s="40"/>
      <c r="F869" s="40"/>
      <c r="G869" s="40"/>
      <c r="H869" s="40"/>
      <c r="I869" s="40"/>
      <c r="J869" s="40"/>
      <c r="K869" s="40"/>
      <c r="L869" s="40"/>
      <c r="M869" s="40"/>
    </row>
    <row r="870" spans="1:13" ht="12.75" customHeight="1" x14ac:dyDescent="0.2">
      <c r="A870" s="38"/>
      <c r="B870" s="86"/>
      <c r="D870" s="40"/>
      <c r="E870" s="40"/>
      <c r="F870" s="40"/>
      <c r="G870" s="40"/>
      <c r="H870" s="40"/>
      <c r="I870" s="40"/>
      <c r="J870" s="40"/>
      <c r="K870" s="40"/>
      <c r="L870" s="40"/>
      <c r="M870" s="40"/>
    </row>
    <row r="871" spans="1:13" ht="12.75" customHeight="1" x14ac:dyDescent="0.2">
      <c r="A871" s="38"/>
      <c r="B871" s="86"/>
      <c r="D871" s="40"/>
      <c r="E871" s="40"/>
      <c r="F871" s="40"/>
      <c r="G871" s="40"/>
      <c r="H871" s="40"/>
      <c r="I871" s="40"/>
      <c r="J871" s="40"/>
      <c r="K871" s="40"/>
      <c r="L871" s="40"/>
      <c r="M871" s="40"/>
    </row>
    <row r="872" spans="1:13" ht="12.75" customHeight="1" x14ac:dyDescent="0.2">
      <c r="A872" s="38"/>
      <c r="B872" s="86"/>
      <c r="D872" s="40"/>
      <c r="E872" s="40"/>
      <c r="F872" s="40"/>
      <c r="G872" s="40"/>
      <c r="H872" s="40"/>
      <c r="I872" s="40"/>
      <c r="J872" s="40"/>
      <c r="K872" s="40"/>
      <c r="L872" s="40"/>
      <c r="M872" s="40"/>
    </row>
    <row r="873" spans="1:13" ht="12.75" customHeight="1" x14ac:dyDescent="0.2">
      <c r="A873" s="38"/>
      <c r="B873" s="86"/>
      <c r="D873" s="40"/>
      <c r="E873" s="40"/>
      <c r="F873" s="40"/>
      <c r="G873" s="40"/>
      <c r="H873" s="40"/>
      <c r="I873" s="40"/>
      <c r="J873" s="40"/>
      <c r="K873" s="40"/>
      <c r="L873" s="40"/>
      <c r="M873" s="40"/>
    </row>
    <row r="874" spans="1:13" ht="12.75" customHeight="1" x14ac:dyDescent="0.2">
      <c r="A874" s="38"/>
      <c r="B874" s="86"/>
      <c r="D874" s="40"/>
      <c r="E874" s="40"/>
      <c r="F874" s="40"/>
      <c r="G874" s="40"/>
      <c r="H874" s="40"/>
      <c r="I874" s="40"/>
      <c r="J874" s="40"/>
      <c r="K874" s="40"/>
      <c r="L874" s="40"/>
      <c r="M874" s="40"/>
    </row>
    <row r="875" spans="1:13" ht="12.75" customHeight="1" x14ac:dyDescent="0.2">
      <c r="A875" s="38"/>
      <c r="B875" s="86"/>
      <c r="D875" s="40"/>
      <c r="E875" s="40"/>
      <c r="F875" s="40"/>
      <c r="G875" s="40"/>
      <c r="H875" s="40"/>
      <c r="I875" s="40"/>
      <c r="J875" s="40"/>
      <c r="K875" s="40"/>
      <c r="L875" s="40"/>
      <c r="M875" s="40"/>
    </row>
    <row r="876" spans="1:13" ht="12.75" customHeight="1" x14ac:dyDescent="0.2">
      <c r="A876" s="38"/>
      <c r="B876" s="86"/>
      <c r="D876" s="40"/>
      <c r="E876" s="40"/>
      <c r="F876" s="40"/>
      <c r="G876" s="40"/>
      <c r="H876" s="40"/>
      <c r="I876" s="40"/>
      <c r="J876" s="40"/>
      <c r="K876" s="40"/>
      <c r="L876" s="40"/>
      <c r="M876" s="40"/>
    </row>
    <row r="877" spans="1:13" ht="12.75" customHeight="1" x14ac:dyDescent="0.2">
      <c r="A877" s="38"/>
      <c r="B877" s="86"/>
      <c r="D877" s="40"/>
      <c r="E877" s="40"/>
      <c r="F877" s="40"/>
      <c r="G877" s="40"/>
      <c r="H877" s="40"/>
      <c r="I877" s="40"/>
      <c r="J877" s="40"/>
      <c r="K877" s="40"/>
      <c r="L877" s="40"/>
      <c r="M877" s="40"/>
    </row>
    <row r="878" spans="1:13" ht="12.75" customHeight="1" x14ac:dyDescent="0.2">
      <c r="A878" s="38"/>
      <c r="B878" s="86"/>
      <c r="D878" s="40"/>
      <c r="E878" s="40"/>
      <c r="F878" s="40"/>
      <c r="G878" s="40"/>
      <c r="H878" s="40"/>
      <c r="I878" s="40"/>
      <c r="J878" s="40"/>
      <c r="K878" s="40"/>
      <c r="L878" s="40"/>
      <c r="M878" s="40"/>
    </row>
    <row r="879" spans="1:13" ht="12.75" customHeight="1" x14ac:dyDescent="0.2">
      <c r="A879" s="38"/>
      <c r="B879" s="86"/>
      <c r="D879" s="40"/>
      <c r="E879" s="40"/>
      <c r="F879" s="40"/>
      <c r="G879" s="40"/>
      <c r="H879" s="40"/>
      <c r="I879" s="40"/>
      <c r="J879" s="40"/>
      <c r="K879" s="40"/>
      <c r="L879" s="40"/>
      <c r="M879" s="40"/>
    </row>
    <row r="880" spans="1:13" ht="12.75" customHeight="1" x14ac:dyDescent="0.2">
      <c r="A880" s="38"/>
      <c r="B880" s="86"/>
      <c r="D880" s="40"/>
      <c r="E880" s="40"/>
      <c r="F880" s="40"/>
      <c r="G880" s="40"/>
      <c r="H880" s="40"/>
      <c r="I880" s="40"/>
      <c r="J880" s="40"/>
      <c r="K880" s="40"/>
      <c r="L880" s="40"/>
      <c r="M880" s="40"/>
    </row>
    <row r="881" spans="1:13" ht="12.75" customHeight="1" x14ac:dyDescent="0.2">
      <c r="A881" s="38"/>
      <c r="B881" s="86"/>
      <c r="D881" s="40"/>
      <c r="E881" s="40"/>
      <c r="F881" s="40"/>
      <c r="G881" s="40"/>
      <c r="H881" s="40"/>
      <c r="I881" s="40"/>
      <c r="J881" s="40"/>
      <c r="K881" s="40"/>
      <c r="L881" s="40"/>
      <c r="M881" s="40"/>
    </row>
    <row r="882" spans="1:13" ht="15" customHeight="1" x14ac:dyDescent="0.2">
      <c r="G882" s="40"/>
      <c r="H882" s="40"/>
      <c r="I882" s="40"/>
      <c r="J882" s="40"/>
      <c r="K882" s="40"/>
      <c r="L882" s="40"/>
    </row>
    <row r="883" spans="1:13" ht="15" customHeight="1" x14ac:dyDescent="0.2">
      <c r="G883" s="40"/>
      <c r="H883" s="40"/>
      <c r="I883" s="40"/>
      <c r="J883" s="40"/>
      <c r="K883" s="40"/>
      <c r="L883" s="40"/>
    </row>
    <row r="884" spans="1:13" ht="15" customHeight="1" x14ac:dyDescent="0.2">
      <c r="G884" s="40"/>
      <c r="H884" s="40"/>
      <c r="I884" s="40"/>
      <c r="J884" s="40"/>
      <c r="K884" s="40"/>
      <c r="L884" s="40"/>
    </row>
    <row r="885" spans="1:13" ht="15" customHeight="1" x14ac:dyDescent="0.2">
      <c r="G885" s="40"/>
      <c r="H885" s="40"/>
      <c r="I885" s="40"/>
      <c r="J885" s="40"/>
      <c r="K885" s="40"/>
      <c r="L885" s="40"/>
    </row>
    <row r="886" spans="1:13" ht="15" customHeight="1" x14ac:dyDescent="0.2">
      <c r="G886" s="40"/>
      <c r="H886" s="40"/>
      <c r="I886" s="40"/>
      <c r="J886" s="40"/>
      <c r="K886" s="40"/>
      <c r="L886" s="40"/>
    </row>
    <row r="887" spans="1:13" ht="15" customHeight="1" x14ac:dyDescent="0.2">
      <c r="G887" s="40"/>
      <c r="H887" s="40"/>
      <c r="I887" s="40"/>
      <c r="J887" s="40"/>
      <c r="K887" s="40"/>
      <c r="L887" s="40"/>
    </row>
    <row r="888" spans="1:13" ht="15" customHeight="1" x14ac:dyDescent="0.2">
      <c r="G888" s="40"/>
      <c r="H888" s="40"/>
      <c r="I888" s="40"/>
      <c r="J888" s="40"/>
      <c r="K888" s="40"/>
      <c r="L888" s="40"/>
    </row>
    <row r="889" spans="1:13" ht="15" customHeight="1" x14ac:dyDescent="0.2">
      <c r="G889" s="40"/>
      <c r="H889" s="40"/>
      <c r="I889" s="40"/>
      <c r="J889" s="40"/>
      <c r="K889" s="40"/>
      <c r="L889" s="40"/>
    </row>
    <row r="890" spans="1:13" ht="15" customHeight="1" x14ac:dyDescent="0.2">
      <c r="G890" s="40"/>
      <c r="H890" s="40"/>
    </row>
    <row r="891" spans="1:13" ht="15" customHeight="1" x14ac:dyDescent="0.2">
      <c r="G891" s="40"/>
      <c r="H891" s="40"/>
    </row>
  </sheetData>
  <mergeCells count="79">
    <mergeCell ref="G54:H54"/>
    <mergeCell ref="B43:C43"/>
    <mergeCell ref="B44:C44"/>
    <mergeCell ref="G45:H45"/>
    <mergeCell ref="G49:H49"/>
    <mergeCell ref="G52:H52"/>
    <mergeCell ref="G53:H53"/>
    <mergeCell ref="G42:H42"/>
    <mergeCell ref="B36:C36"/>
    <mergeCell ref="G36:I36"/>
    <mergeCell ref="J36:K36"/>
    <mergeCell ref="B37:C37"/>
    <mergeCell ref="G37:I37"/>
    <mergeCell ref="J37:K37"/>
    <mergeCell ref="B38:C38"/>
    <mergeCell ref="B39:C39"/>
    <mergeCell ref="B40:C40"/>
    <mergeCell ref="B41:C41"/>
    <mergeCell ref="B42:C42"/>
    <mergeCell ref="B34:C34"/>
    <mergeCell ref="G34:I34"/>
    <mergeCell ref="J34:K34"/>
    <mergeCell ref="B35:C35"/>
    <mergeCell ref="G35:I35"/>
    <mergeCell ref="J35:K35"/>
    <mergeCell ref="B33:C33"/>
    <mergeCell ref="G33:I33"/>
    <mergeCell ref="J33:K33"/>
    <mergeCell ref="B26:C26"/>
    <mergeCell ref="B27:C27"/>
    <mergeCell ref="B28:C28"/>
    <mergeCell ref="B29:C29"/>
    <mergeCell ref="B30:C30"/>
    <mergeCell ref="B31:C31"/>
    <mergeCell ref="G31:I31"/>
    <mergeCell ref="J31:K31"/>
    <mergeCell ref="B32:C32"/>
    <mergeCell ref="G32:I32"/>
    <mergeCell ref="J32:K32"/>
    <mergeCell ref="AI9:AI10"/>
    <mergeCell ref="AJ9:AJ10"/>
    <mergeCell ref="B18:C18"/>
    <mergeCell ref="H18:I18"/>
    <mergeCell ref="B19:C19"/>
    <mergeCell ref="AA9:AA10"/>
    <mergeCell ref="AB9:AB10"/>
    <mergeCell ref="AC9:AC10"/>
    <mergeCell ref="AD9:AD10"/>
    <mergeCell ref="AE9:AE10"/>
    <mergeCell ref="AF9:AF10"/>
    <mergeCell ref="U9:U10"/>
    <mergeCell ref="V9:V10"/>
    <mergeCell ref="W9:W10"/>
    <mergeCell ref="R9:R10"/>
    <mergeCell ref="S9:S10"/>
    <mergeCell ref="T9:T10"/>
    <mergeCell ref="B25:C25"/>
    <mergeCell ref="AG9:AG10"/>
    <mergeCell ref="B20:C20"/>
    <mergeCell ref="B21:C21"/>
    <mergeCell ref="B22:C22"/>
    <mergeCell ref="B23:C23"/>
    <mergeCell ref="B24:C24"/>
    <mergeCell ref="A8:AJ8"/>
    <mergeCell ref="B9:B10"/>
    <mergeCell ref="C9:C10"/>
    <mergeCell ref="D9:F9"/>
    <mergeCell ref="G9:I9"/>
    <mergeCell ref="J9:J10"/>
    <mergeCell ref="K9:K10"/>
    <mergeCell ref="L9:L10"/>
    <mergeCell ref="M9:M10"/>
    <mergeCell ref="N9:N10"/>
    <mergeCell ref="X9:X10"/>
    <mergeCell ref="Y9:Y10"/>
    <mergeCell ref="Z9:Z10"/>
    <mergeCell ref="O9:O10"/>
    <mergeCell ref="P9:P10"/>
    <mergeCell ref="Q9:Q10"/>
  </mergeCells>
  <conditionalFormatting sqref="A1:XFD7 M10:X10 Z10:XFD10 A9:XFD9 AK8:XFD8 A8 D10:K10 A22:XFD1048576 L18:XFD21 A19:I21 A18:H18 A12:XFD17 A10:A11 AJ11:XFD11">
    <cfRule type="cellIs" priority="13" operator="between">
      <formula>44562</formula>
      <formula>44772</formula>
    </cfRule>
  </conditionalFormatting>
  <conditionalFormatting sqref="AH1:AH7 AH27:AH1048576 AC22:AC26 AB18:AB21 AH9:AH10 AH12:AH17">
    <cfRule type="containsText" dxfId="5" priority="9" operator="containsText" text="VIGENTE">
      <formula>NOT(ISERROR(SEARCH("VIGENTE",AB1)))</formula>
    </cfRule>
    <cfRule type="containsText" dxfId="4" priority="10" operator="containsText" text="TERMINADO">
      <formula>NOT(ISERROR(SEARCH("TERMINADO",AB1)))</formula>
    </cfRule>
    <cfRule type="containsText" dxfId="3" priority="11" operator="containsText" text="PROXIMOATERMINAR">
      <formula>NOT(ISERROR(SEARCH("PROXIMOATERMINAR",AB1)))</formula>
    </cfRule>
    <cfRule type="colorScale" priority="12">
      <colorScale>
        <cfvo type="num" val="&quot;PROXIMOATERMINAR&quot;"/>
        <cfvo type="num" val="&quot;VIGENTE&quot;"/>
        <color rgb="FFFF0000"/>
        <color theme="9"/>
      </colorScale>
    </cfRule>
  </conditionalFormatting>
  <conditionalFormatting sqref="AI11">
    <cfRule type="cellIs" priority="6" operator="between">
      <formula>44562</formula>
      <formula>44772</formula>
    </cfRule>
  </conditionalFormatting>
  <conditionalFormatting sqref="B11:AH11">
    <cfRule type="cellIs" priority="5" operator="between">
      <formula>44562</formula>
      <formula>44772</formula>
    </cfRule>
  </conditionalFormatting>
  <conditionalFormatting sqref="AH11">
    <cfRule type="containsText" dxfId="2" priority="1" operator="containsText" text="VIGENTE">
      <formula>NOT(ISERROR(SEARCH("VIGENTE",AH11)))</formula>
    </cfRule>
    <cfRule type="containsText" dxfId="1" priority="2" operator="containsText" text="TERMINADO">
      <formula>NOT(ISERROR(SEARCH("TERMINADO",AH11)))</formula>
    </cfRule>
    <cfRule type="containsText" dxfId="0" priority="3" operator="containsText" text="PROXIMOATERMINAR">
      <formula>NOT(ISERROR(SEARCH("PROXIMOATERMINAR",AH11)))</formula>
    </cfRule>
    <cfRule type="colorScale" priority="4">
      <colorScale>
        <cfvo type="num" val="&quot;PROXIMOATERMINAR&quot;"/>
        <cfvo type="num" val="&quot;VIGENTE&quot;"/>
        <color rgb="FFFF0000"/>
        <color theme="9"/>
      </colorScale>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D21:D23"/>
  <sheetViews>
    <sheetView topLeftCell="D1" workbookViewId="0">
      <selection activeCell="D21" sqref="D21:D23"/>
    </sheetView>
  </sheetViews>
  <sheetFormatPr baseColWidth="10" defaultRowHeight="10.5" x14ac:dyDescent="0.15"/>
  <cols>
    <col min="4" max="4" width="109.5" bestFit="1" customWidth="1"/>
  </cols>
  <sheetData>
    <row r="21" spans="4:4" x14ac:dyDescent="0.15">
      <c r="D21" s="201" t="s">
        <v>945</v>
      </c>
    </row>
    <row r="22" spans="4:4" x14ac:dyDescent="0.15">
      <c r="D22" s="202"/>
    </row>
    <row r="23" spans="4:4" x14ac:dyDescent="0.15">
      <c r="D23" s="202"/>
    </row>
  </sheetData>
  <mergeCells count="1">
    <mergeCell ref="D21:D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GENERAL 2022</vt:lpstr>
      <vt:lpstr>CONTRATACION DIRECTA</vt:lpstr>
      <vt:lpstr>MINIMA CUANTIA</vt:lpstr>
      <vt:lpstr>SELECCION ABREVIADA M.C.</vt:lpstr>
      <vt:lpstr>SELECCION ABREVIADA SAEB</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DIVISION ADMINISTRA</cp:lastModifiedBy>
  <cp:lastPrinted>2022-08-24T15:28:43Z</cp:lastPrinted>
  <dcterms:modified xsi:type="dcterms:W3CDTF">2022-09-30T20:10:20Z</dcterms:modified>
</cp:coreProperties>
</file>